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30" windowWidth="9600" windowHeight="9090" tabRatio="439" activeTab="0"/>
  </bookViews>
  <sheets>
    <sheet name="базовый" sheetId="1" r:id="rId1"/>
    <sheet name="Золото Античное" sheetId="2" r:id="rId2"/>
    <sheet name="Сатин" sheetId="3" r:id="rId3"/>
    <sheet name="Блестящее Золото" sheetId="4" r:id="rId4"/>
    <sheet name="Хром" sheetId="5" r:id="rId5"/>
  </sheets>
  <definedNames/>
  <calcPr fullCalcOnLoad="1"/>
</workbook>
</file>

<file path=xl/sharedStrings.xml><?xml version="1.0" encoding="utf-8"?>
<sst xmlns="http://schemas.openxmlformats.org/spreadsheetml/2006/main" count="576" uniqueCount="31">
  <si>
    <t>кольца с крючками</t>
  </si>
  <si>
    <t>цена</t>
  </si>
  <si>
    <t>стоимость</t>
  </si>
  <si>
    <t>кронштейны</t>
  </si>
  <si>
    <t>стоимость без наконечников</t>
  </si>
  <si>
    <t>длина (см)</t>
  </si>
  <si>
    <t>штанга</t>
  </si>
  <si>
    <t>стеновой</t>
  </si>
  <si>
    <t>потолочный</t>
  </si>
  <si>
    <t>коэф-нт</t>
  </si>
  <si>
    <t>наконечники /Полная стоимость</t>
  </si>
  <si>
    <t>сост. Элемент</t>
  </si>
  <si>
    <t>120см</t>
  </si>
  <si>
    <t>полная стоимость</t>
  </si>
  <si>
    <t>Cassa de lux Однорядный D=25</t>
  </si>
  <si>
    <t>Аванти</t>
  </si>
  <si>
    <t>Лист большой</t>
  </si>
  <si>
    <t>Заглушка</t>
  </si>
  <si>
    <t>Cassa de lux D=16/25</t>
  </si>
  <si>
    <t>Шар, Цилиндр</t>
  </si>
  <si>
    <t>Капля</t>
  </si>
  <si>
    <t>Клён, Перо</t>
  </si>
  <si>
    <t>Мечь, Ветка с листьями</t>
  </si>
  <si>
    <t>Фантазия, Спираль</t>
  </si>
  <si>
    <t>Ампир</t>
  </si>
  <si>
    <t>Ажур</t>
  </si>
  <si>
    <t>Амбер, Барокко</t>
  </si>
  <si>
    <t>Шар большой Верона,</t>
  </si>
  <si>
    <t>Колокол, Кедр</t>
  </si>
  <si>
    <t xml:space="preserve">Овал, Милано </t>
  </si>
  <si>
    <t>Длина (см)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</si>
</sst>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6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3"/>
      <name val="Calibri"/>
      <family val="2"/>
    </font>
    <font>
      <b/>
      <sz val="28"/>
      <color indexed="56"/>
      <name val="Calibri"/>
      <family val="2"/>
    </font>
    <font>
      <i/>
      <sz val="11"/>
      <color indexed="8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2060"/>
      <name val="Calibri"/>
      <family val="2"/>
    </font>
    <font>
      <i/>
      <sz val="11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6"/>
      <color rgb="FF002060"/>
      <name val="Calibri"/>
      <family val="2"/>
    </font>
    <font>
      <b/>
      <sz val="28"/>
      <color rgb="FF002060"/>
      <name val="Calibri"/>
      <family val="2"/>
    </font>
    <font>
      <b/>
      <sz val="16"/>
      <color theme="9" tint="-0.24997000396251678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ck"/>
      <bottom style="thin"/>
    </border>
    <border>
      <left style="thin"/>
      <right/>
      <top/>
      <bottom style="thin"/>
    </border>
    <border>
      <left style="thin"/>
      <right/>
      <top style="thick"/>
      <bottom/>
    </border>
    <border>
      <left style="medium"/>
      <right style="medium"/>
      <top style="thin"/>
      <bottom style="thick"/>
    </border>
    <border>
      <left/>
      <right/>
      <top style="thick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thin"/>
      <right style="thick"/>
      <top/>
      <bottom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ck"/>
    </border>
    <border>
      <left style="medium"/>
      <right style="thick"/>
      <top/>
      <bottom style="thin"/>
    </border>
    <border>
      <left style="thin"/>
      <right style="thick"/>
      <top style="medium"/>
      <bottom/>
    </border>
    <border>
      <left style="thin"/>
      <right/>
      <top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ck"/>
      <right style="thin"/>
      <top/>
      <bottom style="medium"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/>
      <right style="thick"/>
      <top style="medium"/>
      <bottom/>
    </border>
    <border>
      <left style="medium"/>
      <right style="thick"/>
      <top/>
      <bottom/>
    </border>
    <border>
      <left style="thick"/>
      <right/>
      <top/>
      <bottom/>
    </border>
    <border>
      <left/>
      <right style="thin"/>
      <top style="thin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/>
      <right style="thick"/>
      <top style="thick"/>
      <bottom style="thin"/>
    </border>
    <border>
      <left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0" xfId="0" applyBorder="1" applyAlignment="1">
      <alignment/>
    </xf>
    <xf numFmtId="0" fontId="0" fillId="1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2" fillId="1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42" fillId="1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/>
    </xf>
    <xf numFmtId="0" fontId="43" fillId="13" borderId="14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1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3" fillId="1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16" xfId="0" applyFill="1" applyBorder="1" applyAlignment="1">
      <alignment/>
    </xf>
    <xf numFmtId="0" fontId="3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3" fillId="33" borderId="16" xfId="0" applyFon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33" fillId="33" borderId="26" xfId="0" applyFont="1" applyFill="1" applyBorder="1" applyAlignment="1">
      <alignment/>
    </xf>
    <xf numFmtId="0" fontId="33" fillId="13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0" fontId="33" fillId="33" borderId="28" xfId="0" applyFont="1" applyFill="1" applyBorder="1" applyAlignment="1">
      <alignment/>
    </xf>
    <xf numFmtId="0" fontId="33" fillId="13" borderId="29" xfId="0" applyFont="1" applyFill="1" applyBorder="1" applyAlignment="1">
      <alignment/>
    </xf>
    <xf numFmtId="0" fontId="33" fillId="33" borderId="30" xfId="0" applyFont="1" applyFill="1" applyBorder="1" applyAlignment="1">
      <alignment/>
    </xf>
    <xf numFmtId="0" fontId="33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33" fillId="13" borderId="28" xfId="0" applyFont="1" applyFill="1" applyBorder="1" applyAlignment="1">
      <alignment/>
    </xf>
    <xf numFmtId="0" fontId="33" fillId="13" borderId="37" xfId="0" applyFont="1" applyFill="1" applyBorder="1" applyAlignment="1">
      <alignment/>
    </xf>
    <xf numFmtId="0" fontId="33" fillId="13" borderId="11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4" borderId="39" xfId="0" applyFill="1" applyBorder="1" applyAlignment="1">
      <alignment horizontal="center" vertical="center"/>
    </xf>
    <xf numFmtId="0" fontId="33" fillId="33" borderId="40" xfId="0" applyFont="1" applyFill="1" applyBorder="1" applyAlignment="1">
      <alignment/>
    </xf>
    <xf numFmtId="0" fontId="33" fillId="13" borderId="41" xfId="0" applyFont="1" applyFill="1" applyBorder="1" applyAlignment="1">
      <alignment/>
    </xf>
    <xf numFmtId="0" fontId="33" fillId="33" borderId="42" xfId="0" applyFont="1" applyFill="1" applyBorder="1" applyAlignment="1">
      <alignment/>
    </xf>
    <xf numFmtId="0" fontId="33" fillId="33" borderId="43" xfId="0" applyFont="1" applyFill="1" applyBorder="1" applyAlignment="1">
      <alignment/>
    </xf>
    <xf numFmtId="0" fontId="33" fillId="33" borderId="44" xfId="0" applyFont="1" applyFill="1" applyBorder="1" applyAlignment="1">
      <alignment/>
    </xf>
    <xf numFmtId="0" fontId="0" fillId="33" borderId="45" xfId="0" applyFill="1" applyBorder="1" applyAlignment="1">
      <alignment/>
    </xf>
    <xf numFmtId="0" fontId="33" fillId="13" borderId="44" xfId="0" applyFont="1" applyFill="1" applyBorder="1" applyAlignment="1">
      <alignment/>
    </xf>
    <xf numFmtId="0" fontId="33" fillId="13" borderId="46" xfId="0" applyFont="1" applyFill="1" applyBorder="1" applyAlignment="1">
      <alignment/>
    </xf>
    <xf numFmtId="0" fontId="33" fillId="0" borderId="47" xfId="0" applyFont="1" applyFill="1" applyBorder="1" applyAlignment="1">
      <alignment vertical="center"/>
    </xf>
    <xf numFmtId="0" fontId="33" fillId="0" borderId="38" xfId="0" applyFont="1" applyFill="1" applyBorder="1" applyAlignment="1">
      <alignment vertical="center"/>
    </xf>
    <xf numFmtId="0" fontId="33" fillId="0" borderId="48" xfId="0" applyFont="1" applyFill="1" applyBorder="1" applyAlignment="1">
      <alignment vertical="center"/>
    </xf>
    <xf numFmtId="0" fontId="33" fillId="0" borderId="49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6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43" fillId="22" borderId="14" xfId="0" applyFont="1" applyFill="1" applyBorder="1" applyAlignment="1">
      <alignment/>
    </xf>
    <xf numFmtId="0" fontId="43" fillId="22" borderId="13" xfId="0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3" xfId="0" applyFill="1" applyBorder="1" applyAlignment="1">
      <alignment/>
    </xf>
    <xf numFmtId="2" fontId="44" fillId="0" borderId="34" xfId="0" applyNumberFormat="1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vertical="center" wrapText="1"/>
    </xf>
    <xf numFmtId="2" fontId="44" fillId="0" borderId="56" xfId="0" applyNumberFormat="1" applyFont="1" applyBorder="1" applyAlignment="1">
      <alignment horizontal="center" vertical="center"/>
    </xf>
    <xf numFmtId="2" fontId="45" fillId="0" borderId="57" xfId="0" applyNumberFormat="1" applyFont="1" applyBorder="1" applyAlignment="1">
      <alignment horizontal="center" vertical="center"/>
    </xf>
    <xf numFmtId="2" fontId="45" fillId="0" borderId="35" xfId="0" applyNumberFormat="1" applyFont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3" fillId="22" borderId="12" xfId="0" applyFont="1" applyFill="1" applyBorder="1" applyAlignment="1">
      <alignment horizontal="center"/>
    </xf>
    <xf numFmtId="0" fontId="43" fillId="22" borderId="10" xfId="0" applyFont="1" applyFill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3" fillId="34" borderId="13" xfId="0" applyFont="1" applyFill="1" applyBorder="1" applyAlignment="1">
      <alignment horizontal="center"/>
    </xf>
    <xf numFmtId="0" fontId="43" fillId="34" borderId="62" xfId="0" applyFont="1" applyFill="1" applyBorder="1" applyAlignment="1">
      <alignment horizont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0" fillId="34" borderId="60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43" fillId="22" borderId="13" xfId="0" applyFont="1" applyFill="1" applyBorder="1" applyAlignment="1">
      <alignment horizontal="center"/>
    </xf>
    <xf numFmtId="0" fontId="43" fillId="22" borderId="62" xfId="0" applyFont="1" applyFill="1" applyBorder="1" applyAlignment="1">
      <alignment horizontal="center"/>
    </xf>
    <xf numFmtId="0" fontId="43" fillId="22" borderId="15" xfId="0" applyFont="1" applyFill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wrapText="1"/>
    </xf>
    <xf numFmtId="0" fontId="46" fillId="0" borderId="69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7" fillId="0" borderId="70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32" xfId="0" applyBorder="1" applyAlignment="1">
      <alignment/>
    </xf>
    <xf numFmtId="0" fontId="42" fillId="0" borderId="7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10" borderId="70" xfId="0" applyFont="1" applyFill="1" applyBorder="1" applyAlignment="1">
      <alignment horizontal="center" vertical="center" wrapText="1"/>
    </xf>
    <xf numFmtId="0" fontId="48" fillId="10" borderId="71" xfId="0" applyFont="1" applyFill="1" applyBorder="1" applyAlignment="1">
      <alignment horizontal="center" vertical="center" wrapText="1"/>
    </xf>
    <xf numFmtId="0" fontId="48" fillId="10" borderId="32" xfId="0" applyFont="1" applyFill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/>
    </xf>
    <xf numFmtId="0" fontId="33" fillId="34" borderId="75" xfId="0" applyFont="1" applyFill="1" applyBorder="1" applyAlignment="1">
      <alignment horizontal="center" vertical="center"/>
    </xf>
    <xf numFmtId="0" fontId="43" fillId="34" borderId="39" xfId="0" applyFont="1" applyFill="1" applyBorder="1" applyAlignment="1">
      <alignment horizontal="center"/>
    </xf>
    <xf numFmtId="0" fontId="33" fillId="34" borderId="76" xfId="0" applyFont="1" applyFill="1" applyBorder="1" applyAlignment="1">
      <alignment horizontal="center" vertical="center"/>
    </xf>
    <xf numFmtId="0" fontId="43" fillId="22" borderId="74" xfId="0" applyFont="1" applyFill="1" applyBorder="1" applyAlignment="1">
      <alignment horizontal="center"/>
    </xf>
    <xf numFmtId="0" fontId="43" fillId="22" borderId="75" xfId="0" applyFont="1" applyFill="1" applyBorder="1" applyAlignment="1">
      <alignment horizont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3" fillId="34" borderId="74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 wrapText="1"/>
    </xf>
    <xf numFmtId="0" fontId="33" fillId="22" borderId="76" xfId="0" applyFont="1" applyFill="1" applyBorder="1" applyAlignment="1">
      <alignment horizontal="center" vertical="center" wrapText="1"/>
    </xf>
    <xf numFmtId="0" fontId="33" fillId="22" borderId="49" xfId="0" applyFont="1" applyFill="1" applyBorder="1" applyAlignment="1">
      <alignment horizontal="center" vertical="center" wrapText="1"/>
    </xf>
    <xf numFmtId="0" fontId="33" fillId="22" borderId="47" xfId="0" applyFont="1" applyFill="1" applyBorder="1" applyAlignment="1">
      <alignment horizontal="center" vertical="center"/>
    </xf>
    <xf numFmtId="0" fontId="33" fillId="22" borderId="79" xfId="0" applyFont="1" applyFill="1" applyBorder="1" applyAlignment="1">
      <alignment horizontal="center" vertical="center"/>
    </xf>
    <xf numFmtId="0" fontId="33" fillId="22" borderId="38" xfId="0" applyFont="1" applyFill="1" applyBorder="1" applyAlignment="1">
      <alignment horizontal="center" vertical="center" wrapText="1"/>
    </xf>
    <xf numFmtId="0" fontId="33" fillId="22" borderId="55" xfId="0" applyFont="1" applyFill="1" applyBorder="1" applyAlignment="1">
      <alignment horizontal="center" vertical="center"/>
    </xf>
    <xf numFmtId="0" fontId="33" fillId="22" borderId="23" xfId="0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center" vertical="center" wrapText="1"/>
    </xf>
    <xf numFmtId="0" fontId="46" fillId="0" borderId="80" xfId="0" applyFont="1" applyBorder="1" applyAlignment="1">
      <alignment horizontal="center" wrapText="1"/>
    </xf>
    <xf numFmtId="0" fontId="42" fillId="0" borderId="81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8" fillId="10" borderId="82" xfId="0" applyFont="1" applyFill="1" applyBorder="1" applyAlignment="1">
      <alignment horizontal="center" vertical="center" wrapText="1"/>
    </xf>
    <xf numFmtId="0" fontId="48" fillId="10" borderId="65" xfId="0" applyFont="1" applyFill="1" applyBorder="1" applyAlignment="1">
      <alignment horizontal="center" vertical="center" wrapText="1"/>
    </xf>
    <xf numFmtId="0" fontId="0" fillId="34" borderId="83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8" fillId="0" borderId="70" xfId="0" applyFont="1" applyBorder="1" applyAlignment="1">
      <alignment horizontal="center" vertical="center" wrapText="1"/>
    </xf>
    <xf numFmtId="0" fontId="48" fillId="0" borderId="7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3" fillId="0" borderId="74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34" borderId="74" xfId="0" applyFont="1" applyFill="1" applyBorder="1" applyAlignment="1">
      <alignment horizontal="center"/>
    </xf>
    <xf numFmtId="0" fontId="43" fillId="34" borderId="75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48" fillId="0" borderId="82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P85"/>
  <sheetViews>
    <sheetView tabSelected="1" zoomScale="70" zoomScaleNormal="70" zoomScalePageLayoutView="0" workbookViewId="0" topLeftCell="S28">
      <selection activeCell="AH38" sqref="AH38"/>
    </sheetView>
  </sheetViews>
  <sheetFormatPr defaultColWidth="9.140625" defaultRowHeight="15"/>
  <cols>
    <col min="1" max="1" width="12.57421875" style="0" customWidth="1"/>
    <col min="2" max="2" width="11.8515625" style="0" customWidth="1"/>
    <col min="3" max="3" width="13.00390625" style="0" customWidth="1"/>
    <col min="4" max="4" width="11.28125" style="0" customWidth="1"/>
    <col min="5" max="5" width="10.421875" style="0" customWidth="1"/>
    <col min="6" max="6" width="10.28125" style="0" customWidth="1"/>
    <col min="7" max="7" width="10.57421875" style="0" customWidth="1"/>
    <col min="8" max="8" width="15.28125" style="0" customWidth="1"/>
    <col min="9" max="9" width="15.140625" style="0" customWidth="1"/>
    <col min="10" max="10" width="10.00390625" style="0" customWidth="1"/>
    <col min="11" max="11" width="12.00390625" style="0" customWidth="1"/>
    <col min="12" max="12" width="10.7109375" style="0" customWidth="1"/>
    <col min="13" max="13" width="10.140625" style="0" customWidth="1"/>
    <col min="14" max="14" width="10.28125" style="0" customWidth="1"/>
    <col min="15" max="16" width="10.421875" style="0" customWidth="1"/>
    <col min="17" max="17" width="10.140625" style="0" customWidth="1"/>
    <col min="18" max="18" width="10.57421875" style="0" customWidth="1"/>
    <col min="19" max="19" width="10.7109375" style="0" customWidth="1"/>
    <col min="20" max="20" width="11.00390625" style="0" customWidth="1"/>
    <col min="21" max="21" width="10.00390625" style="0" customWidth="1"/>
    <col min="22" max="22" width="10.421875" style="0" customWidth="1"/>
    <col min="23" max="23" width="11.140625" style="0" customWidth="1"/>
    <col min="24" max="24" width="10.57421875" style="0" customWidth="1"/>
    <col min="25" max="25" width="14.140625" style="0" customWidth="1"/>
    <col min="26" max="27" width="10.140625" style="0" customWidth="1"/>
    <col min="29" max="29" width="10.00390625" style="0" customWidth="1"/>
    <col min="31" max="31" width="10.00390625" style="0" customWidth="1"/>
    <col min="32" max="32" width="10.140625" style="0" customWidth="1"/>
    <col min="33" max="33" width="10.7109375" style="0" customWidth="1"/>
    <col min="35" max="35" width="10.57421875" style="0" customWidth="1"/>
    <col min="36" max="36" width="9.7109375" style="0" customWidth="1"/>
    <col min="37" max="37" width="11.00390625" style="0" customWidth="1"/>
    <col min="38" max="38" width="9.140625" style="0" customWidth="1"/>
  </cols>
  <sheetData>
    <row r="1" spans="1:37" ht="69.75" customHeight="1">
      <c r="A1" s="153" t="s">
        <v>14</v>
      </c>
      <c r="B1" s="154"/>
      <c r="C1" s="102" t="s">
        <v>3</v>
      </c>
      <c r="D1" s="103"/>
      <c r="E1" s="104"/>
      <c r="F1" s="105" t="s">
        <v>0</v>
      </c>
      <c r="G1" s="106"/>
      <c r="H1" s="107" t="s">
        <v>4</v>
      </c>
      <c r="I1" s="110" t="s">
        <v>10</v>
      </c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40"/>
      <c r="AK1" s="26"/>
    </row>
    <row r="2" spans="1:38" ht="15" customHeight="1">
      <c r="A2" s="151" t="s">
        <v>6</v>
      </c>
      <c r="B2" s="152"/>
      <c r="C2" s="115" t="s">
        <v>1</v>
      </c>
      <c r="D2" s="116"/>
      <c r="E2" s="116" t="s">
        <v>2</v>
      </c>
      <c r="F2" s="134" t="s">
        <v>1</v>
      </c>
      <c r="G2" s="115" t="s">
        <v>2</v>
      </c>
      <c r="H2" s="108"/>
      <c r="I2" s="144" t="s">
        <v>17</v>
      </c>
      <c r="J2" s="137" t="s">
        <v>13</v>
      </c>
      <c r="K2" s="142" t="s">
        <v>22</v>
      </c>
      <c r="L2" s="137" t="s">
        <v>13</v>
      </c>
      <c r="M2" s="142" t="s">
        <v>28</v>
      </c>
      <c r="N2" s="137" t="s">
        <v>13</v>
      </c>
      <c r="O2" s="142" t="s">
        <v>29</v>
      </c>
      <c r="P2" s="137" t="s">
        <v>13</v>
      </c>
      <c r="Q2" s="142" t="s">
        <v>21</v>
      </c>
      <c r="R2" s="137" t="s">
        <v>13</v>
      </c>
      <c r="S2" s="147" t="s">
        <v>15</v>
      </c>
      <c r="T2" s="137" t="s">
        <v>13</v>
      </c>
      <c r="U2" s="142" t="s">
        <v>20</v>
      </c>
      <c r="V2" s="137" t="s">
        <v>13</v>
      </c>
      <c r="W2" s="142" t="s">
        <v>16</v>
      </c>
      <c r="X2" s="137" t="s">
        <v>13</v>
      </c>
      <c r="Y2" s="142" t="s">
        <v>27</v>
      </c>
      <c r="Z2" s="137" t="s">
        <v>13</v>
      </c>
      <c r="AA2" s="142" t="s">
        <v>26</v>
      </c>
      <c r="AB2" s="137" t="s">
        <v>13</v>
      </c>
      <c r="AC2" s="142" t="s">
        <v>19</v>
      </c>
      <c r="AD2" s="137" t="s">
        <v>13</v>
      </c>
      <c r="AE2" s="142" t="s">
        <v>23</v>
      </c>
      <c r="AF2" s="137" t="s">
        <v>13</v>
      </c>
      <c r="AG2" s="147" t="s">
        <v>24</v>
      </c>
      <c r="AH2" s="137" t="s">
        <v>13</v>
      </c>
      <c r="AI2" s="147" t="s">
        <v>25</v>
      </c>
      <c r="AJ2" s="137" t="s">
        <v>13</v>
      </c>
      <c r="AK2" s="64"/>
      <c r="AL2" s="70"/>
    </row>
    <row r="3" spans="1:38" ht="15" customHeight="1" thickBot="1">
      <c r="A3" s="22" t="s">
        <v>5</v>
      </c>
      <c r="B3" s="23" t="s">
        <v>2</v>
      </c>
      <c r="C3" s="117"/>
      <c r="D3" s="118"/>
      <c r="E3" s="118"/>
      <c r="F3" s="135"/>
      <c r="G3" s="117"/>
      <c r="H3" s="150"/>
      <c r="I3" s="145"/>
      <c r="J3" s="141"/>
      <c r="K3" s="146"/>
      <c r="L3" s="141"/>
      <c r="M3" s="143"/>
      <c r="N3" s="141"/>
      <c r="O3" s="143"/>
      <c r="P3" s="141"/>
      <c r="Q3" s="143"/>
      <c r="R3" s="141"/>
      <c r="S3" s="148"/>
      <c r="T3" s="141"/>
      <c r="U3" s="143"/>
      <c r="V3" s="141"/>
      <c r="W3" s="143"/>
      <c r="X3" s="141"/>
      <c r="Y3" s="143"/>
      <c r="Z3" s="141"/>
      <c r="AA3" s="143"/>
      <c r="AB3" s="141"/>
      <c r="AC3" s="143"/>
      <c r="AD3" s="141"/>
      <c r="AE3" s="143"/>
      <c r="AF3" s="141"/>
      <c r="AG3" s="148"/>
      <c r="AH3" s="141"/>
      <c r="AI3" s="148"/>
      <c r="AJ3" s="141"/>
      <c r="AK3" s="65"/>
      <c r="AL3" s="70"/>
    </row>
    <row r="4" spans="1:38" ht="15">
      <c r="A4" s="124">
        <v>120</v>
      </c>
      <c r="B4" s="99"/>
      <c r="C4" s="7" t="s">
        <v>8</v>
      </c>
      <c r="D4" s="72"/>
      <c r="E4" s="6">
        <f>ABS(D4*2)</f>
        <v>0</v>
      </c>
      <c r="F4" s="72">
        <v>15</v>
      </c>
      <c r="G4" s="18">
        <f>ABS(F4*A4/10)</f>
        <v>180</v>
      </c>
      <c r="H4" s="47">
        <f>ABS(B4+E4+G4)*AL4</f>
        <v>0</v>
      </c>
      <c r="I4" s="73">
        <v>90</v>
      </c>
      <c r="J4" s="50">
        <f>ABS(I4*2+H4)*AL4*$J$34</f>
        <v>0</v>
      </c>
      <c r="K4" s="73">
        <v>179</v>
      </c>
      <c r="L4" s="33">
        <f>ABS(K4*2+$H4)*AL4*$L$34</f>
        <v>0</v>
      </c>
      <c r="M4" s="74">
        <v>201</v>
      </c>
      <c r="N4" s="50">
        <f>ABS(M4*2+$H4)*AL4*$N$34</f>
        <v>0</v>
      </c>
      <c r="O4" s="74">
        <v>238</v>
      </c>
      <c r="P4" s="33">
        <f>ABS(O4*2+$H4)*AL4*$P$34</f>
        <v>0</v>
      </c>
      <c r="Q4" s="74">
        <v>188</v>
      </c>
      <c r="R4" s="50">
        <f>ABS(Q4*2+$H4)*AL4*$R$34</f>
        <v>0</v>
      </c>
      <c r="S4" s="74">
        <v>205</v>
      </c>
      <c r="T4" s="33">
        <f>ABS(S4*2+$H4)*AL4*$T$34</f>
        <v>0</v>
      </c>
      <c r="U4" s="74">
        <v>165</v>
      </c>
      <c r="V4" s="33">
        <f>ABS(U4*2+$H4)*AL4*$V$34</f>
        <v>0</v>
      </c>
      <c r="W4" s="74">
        <v>173</v>
      </c>
      <c r="X4" s="36">
        <f>ABS(W4*2+$H4)*AL4*$X$34</f>
        <v>0</v>
      </c>
      <c r="Y4" s="74">
        <v>216</v>
      </c>
      <c r="Z4" s="36">
        <f>ABS(Y4*2+$H4)*AL4*$Z$34</f>
        <v>0</v>
      </c>
      <c r="AA4" s="74"/>
      <c r="AB4" s="36">
        <f>ABS(AA4*2+$H4)*AL4*$AB$34</f>
        <v>0</v>
      </c>
      <c r="AC4" s="74">
        <v>188</v>
      </c>
      <c r="AD4" s="36">
        <f>ABS(AC4*2+$H4)*AL4*$AD$34</f>
        <v>0</v>
      </c>
      <c r="AE4" s="74">
        <v>188</v>
      </c>
      <c r="AF4" s="36">
        <f>ABS(AE4*2+$H4)*AL4*$AF$34</f>
        <v>0</v>
      </c>
      <c r="AG4" s="74">
        <v>344</v>
      </c>
      <c r="AH4" s="36">
        <f>ABS(AG4*2+$H4)*AL4*$AH$34</f>
        <v>0</v>
      </c>
      <c r="AI4" s="74">
        <v>229</v>
      </c>
      <c r="AJ4" s="36">
        <f>ABS(AI4*2+$H4)*AL4*$AJ$34</f>
        <v>0</v>
      </c>
      <c r="AK4" s="85" t="s">
        <v>12</v>
      </c>
      <c r="AL4" s="70">
        <f>IF(ISBLANK(B5),0,1)</f>
        <v>0</v>
      </c>
    </row>
    <row r="5" spans="1:38" ht="14.25" customHeight="1" thickBot="1">
      <c r="A5" s="123"/>
      <c r="B5" s="88"/>
      <c r="C5" s="8" t="s">
        <v>7</v>
      </c>
      <c r="D5" s="71">
        <v>193</v>
      </c>
      <c r="E5" s="1">
        <f>ABS(D5*2)</f>
        <v>386</v>
      </c>
      <c r="F5" s="11">
        <f>ABS(F4)</f>
        <v>15</v>
      </c>
      <c r="G5" s="14">
        <f>ABS(F5*A4/10)</f>
        <v>180</v>
      </c>
      <c r="H5" s="48">
        <f>ABS(B4+E5+G5)*AL5</f>
        <v>0</v>
      </c>
      <c r="I5" s="37">
        <f>ABS($I$4)</f>
        <v>90</v>
      </c>
      <c r="J5" s="34">
        <f>ABS(I5*2+H5)*AL5*$J$34</f>
        <v>0</v>
      </c>
      <c r="K5" s="37">
        <f>ABS(K4)</f>
        <v>179</v>
      </c>
      <c r="L5" s="34">
        <f>ABS(K5*2+$H5)*AL5*$L$34</f>
        <v>0</v>
      </c>
      <c r="M5" s="37">
        <f>ABS(M4)</f>
        <v>201</v>
      </c>
      <c r="N5" s="34">
        <f>ABS(M5*2+$H5)*AL5*$N$34</f>
        <v>0</v>
      </c>
      <c r="O5" s="37">
        <f>ABS(O4)</f>
        <v>238</v>
      </c>
      <c r="P5" s="34">
        <f>ABS(O5*2+$H5)*AL5*$P$34</f>
        <v>0</v>
      </c>
      <c r="Q5" s="37">
        <f>ABS(Q4)</f>
        <v>188</v>
      </c>
      <c r="R5" s="34">
        <f>ABS(Q5*2+$H5)*AL5*$R$34</f>
        <v>0</v>
      </c>
      <c r="S5" s="37">
        <f>ABS(S4)</f>
        <v>205</v>
      </c>
      <c r="T5" s="34">
        <f>ABS(S5*2+$H5)*AL5*$T$34</f>
        <v>0</v>
      </c>
      <c r="U5" s="37">
        <f>ABS(U4)</f>
        <v>165</v>
      </c>
      <c r="V5" s="34">
        <f>ABS(U5*2+$H5)*AL5*$V$34</f>
        <v>0</v>
      </c>
      <c r="W5" s="37">
        <f>ABS(W4)</f>
        <v>173</v>
      </c>
      <c r="X5" s="42">
        <f>ABS(W5*2+$H5)*AL5*$X434</f>
        <v>0</v>
      </c>
      <c r="Y5" s="37">
        <f>ABS(Y4)</f>
        <v>216</v>
      </c>
      <c r="Z5" s="34">
        <f>ABS(Y5*2+$H5)*AL5*$Z$34</f>
        <v>0</v>
      </c>
      <c r="AA5" s="37">
        <f>ABS(AA4)</f>
        <v>0</v>
      </c>
      <c r="AB5" s="42">
        <f>ABS(AA5*2+$H5)*AL5*$AB$34</f>
        <v>0</v>
      </c>
      <c r="AC5" s="37">
        <f>ABS(AC4)</f>
        <v>188</v>
      </c>
      <c r="AD5" s="34">
        <f>ABS(AC5*2+$H5)*AL5*$AD$34</f>
        <v>0</v>
      </c>
      <c r="AE5" s="37">
        <f>ABS(AE4)</f>
        <v>188</v>
      </c>
      <c r="AF5" s="34">
        <f>ABS(AE5*2+$H5)*AL5*$AF$34</f>
        <v>0</v>
      </c>
      <c r="AG5" s="37">
        <f>ABS(AG4)</f>
        <v>344</v>
      </c>
      <c r="AH5" s="42">
        <f>ABS(AG5*2+$H5)*AL5*$AH$34</f>
        <v>0</v>
      </c>
      <c r="AI5" s="37">
        <f>ABS(AI4)</f>
        <v>229</v>
      </c>
      <c r="AJ5" s="34">
        <f>ABS(AI5*2+$H5)*AL5*$AJ$34</f>
        <v>0</v>
      </c>
      <c r="AK5" s="90"/>
      <c r="AL5" s="70">
        <f>IF(ISBLANK(B4),0,1)</f>
        <v>0</v>
      </c>
    </row>
    <row r="6" spans="1:38" ht="15.75" thickTop="1">
      <c r="A6" s="122">
        <v>140</v>
      </c>
      <c r="B6" s="99"/>
      <c r="C6" s="7" t="s">
        <v>8</v>
      </c>
      <c r="D6" s="9">
        <f>ABS($D$4)</f>
        <v>0</v>
      </c>
      <c r="E6" s="4">
        <f aca="true" t="shared" si="0" ref="E6:E17">ABS(D6*2)</f>
        <v>0</v>
      </c>
      <c r="F6" s="12">
        <f>ABS($F$4)</f>
        <v>15</v>
      </c>
      <c r="G6" s="15">
        <f>ABS(F6*A6/10)</f>
        <v>210</v>
      </c>
      <c r="H6" s="49">
        <f>ABS(B6+E6+G6)*AL6</f>
        <v>0</v>
      </c>
      <c r="I6" s="37">
        <f aca="true" t="shared" si="1" ref="I6:I33">ABS($I$4)</f>
        <v>90</v>
      </c>
      <c r="J6" s="50">
        <f aca="true" t="shared" si="2" ref="J6:J33">ABS(I6*2+H6)*AL6*$J$34</f>
        <v>0</v>
      </c>
      <c r="K6" s="37">
        <f aca="true" t="shared" si="3" ref="K6:K33">ABS(K5)</f>
        <v>179</v>
      </c>
      <c r="L6" s="33">
        <f aca="true" t="shared" si="4" ref="L6:L33">ABS(K6*2+$H6)*AL6*$L$34</f>
        <v>0</v>
      </c>
      <c r="M6" s="37">
        <f aca="true" t="shared" si="5" ref="M6:M33">ABS(M5)</f>
        <v>201</v>
      </c>
      <c r="N6" s="50">
        <f aca="true" t="shared" si="6" ref="N6:N33">ABS(M6*2+$H6)*AL6*$N$34</f>
        <v>0</v>
      </c>
      <c r="O6" s="37">
        <f aca="true" t="shared" si="7" ref="O6:O33">ABS(O5)</f>
        <v>238</v>
      </c>
      <c r="P6" s="33">
        <f aca="true" t="shared" si="8" ref="P6:P33">ABS(O6*2+$H6)*AL6*$P$34</f>
        <v>0</v>
      </c>
      <c r="Q6" s="37">
        <f aca="true" t="shared" si="9" ref="Q6:Q33">ABS(Q5)</f>
        <v>188</v>
      </c>
      <c r="R6" s="50">
        <f aca="true" t="shared" si="10" ref="R6:R33">ABS(Q6*2+$H6)*AL6*$R$34</f>
        <v>0</v>
      </c>
      <c r="S6" s="37">
        <f aca="true" t="shared" si="11" ref="S6:S33">ABS(S5)</f>
        <v>205</v>
      </c>
      <c r="T6" s="33">
        <f aca="true" t="shared" si="12" ref="T6:T33">ABS(S6*2+$H6)*AL6*$T$34</f>
        <v>0</v>
      </c>
      <c r="U6" s="37">
        <f aca="true" t="shared" si="13" ref="U6:U33">ABS(U5)</f>
        <v>165</v>
      </c>
      <c r="V6" s="33">
        <f aca="true" t="shared" si="14" ref="V6:V33">ABS(U6*2+$H6)*AL6*$V$34</f>
        <v>0</v>
      </c>
      <c r="W6" s="37">
        <f aca="true" t="shared" si="15" ref="W6:W33">ABS(W5)</f>
        <v>173</v>
      </c>
      <c r="X6" s="35">
        <f>ABS(W6*2+$H6)*AL6*$X$34</f>
        <v>0</v>
      </c>
      <c r="Y6" s="37">
        <f aca="true" t="shared" si="16" ref="Y6:Y33">ABS(Y5)</f>
        <v>216</v>
      </c>
      <c r="Z6" s="36">
        <f aca="true" t="shared" si="17" ref="Z6:Z33">ABS(Y6*2+$H6)*AL6*$Z$34</f>
        <v>0</v>
      </c>
      <c r="AA6" s="37">
        <f aca="true" t="shared" si="18" ref="AA6:AA33">ABS(AA5)</f>
        <v>0</v>
      </c>
      <c r="AB6" s="35">
        <f aca="true" t="shared" si="19" ref="AB6:AB33">ABS(AA6*2+$H6)*AL6*$AB$34</f>
        <v>0</v>
      </c>
      <c r="AC6" s="37">
        <f aca="true" t="shared" si="20" ref="AC6:AC33">ABS(AC5)</f>
        <v>188</v>
      </c>
      <c r="AD6" s="36">
        <f aca="true" t="shared" si="21" ref="AD6:AD33">ABS(AC6*2+$H6)*AL6*$AD$34</f>
        <v>0</v>
      </c>
      <c r="AE6" s="37">
        <f aca="true" t="shared" si="22" ref="AE6:AE33">ABS(AE5)</f>
        <v>188</v>
      </c>
      <c r="AF6" s="36">
        <f aca="true" t="shared" si="23" ref="AF6:AF33">ABS(AE6*2+$H6)*AL6*$AF$34</f>
        <v>0</v>
      </c>
      <c r="AG6" s="37">
        <f aca="true" t="shared" si="24" ref="AG6:AG33">ABS(AG5)</f>
        <v>344</v>
      </c>
      <c r="AH6" s="35">
        <f aca="true" t="shared" si="25" ref="AH6:AH33">ABS(AG6*2+$H6)*AL6*$AH$34</f>
        <v>0</v>
      </c>
      <c r="AI6" s="37">
        <f aca="true" t="shared" si="26" ref="AI6:AI33">ABS(AI5)</f>
        <v>229</v>
      </c>
      <c r="AJ6" s="36">
        <f aca="true" t="shared" si="27" ref="AJ6:AJ33">ABS(AI6*2+$H6)*AL6*$AJ$34</f>
        <v>0</v>
      </c>
      <c r="AK6" s="89">
        <v>140</v>
      </c>
      <c r="AL6" s="70">
        <f>IF(ISBLANK(B7),0,1)</f>
        <v>0</v>
      </c>
    </row>
    <row r="7" spans="1:38" ht="15.75" thickBot="1">
      <c r="A7" s="123"/>
      <c r="B7" s="88"/>
      <c r="C7" s="8" t="s">
        <v>7</v>
      </c>
      <c r="D7" s="10">
        <f>ABS($D$5)</f>
        <v>193</v>
      </c>
      <c r="E7" s="1">
        <f t="shared" si="0"/>
        <v>386</v>
      </c>
      <c r="F7" s="11">
        <f>ABS($F$5)</f>
        <v>15</v>
      </c>
      <c r="G7" s="3">
        <f>ABS(F7*A6/10)</f>
        <v>210</v>
      </c>
      <c r="H7" s="48">
        <f>ABS(B6+E7+G7)*AL7</f>
        <v>0</v>
      </c>
      <c r="I7" s="37">
        <f t="shared" si="1"/>
        <v>90</v>
      </c>
      <c r="J7" s="34">
        <f t="shared" si="2"/>
        <v>0</v>
      </c>
      <c r="K7" s="37">
        <f t="shared" si="3"/>
        <v>179</v>
      </c>
      <c r="L7" s="34">
        <f t="shared" si="4"/>
        <v>0</v>
      </c>
      <c r="M7" s="37">
        <f t="shared" si="5"/>
        <v>201</v>
      </c>
      <c r="N7" s="34">
        <f t="shared" si="6"/>
        <v>0</v>
      </c>
      <c r="O7" s="37">
        <f t="shared" si="7"/>
        <v>238</v>
      </c>
      <c r="P7" s="34">
        <f t="shared" si="8"/>
        <v>0</v>
      </c>
      <c r="Q7" s="37">
        <f t="shared" si="9"/>
        <v>188</v>
      </c>
      <c r="R7" s="34">
        <f t="shared" si="10"/>
        <v>0</v>
      </c>
      <c r="S7" s="37">
        <f t="shared" si="11"/>
        <v>205</v>
      </c>
      <c r="T7" s="34">
        <f t="shared" si="12"/>
        <v>0</v>
      </c>
      <c r="U7" s="37">
        <f t="shared" si="13"/>
        <v>165</v>
      </c>
      <c r="V7" s="34">
        <f t="shared" si="14"/>
        <v>0</v>
      </c>
      <c r="W7" s="37">
        <f t="shared" si="15"/>
        <v>173</v>
      </c>
      <c r="X7" s="34">
        <f>ABS(W7*2+$H7)*AL7*$X436</f>
        <v>0</v>
      </c>
      <c r="Y7" s="37">
        <f t="shared" si="16"/>
        <v>216</v>
      </c>
      <c r="Z7" s="34">
        <f t="shared" si="17"/>
        <v>0</v>
      </c>
      <c r="AA7" s="37">
        <f t="shared" si="18"/>
        <v>0</v>
      </c>
      <c r="AB7" s="34">
        <f t="shared" si="19"/>
        <v>0</v>
      </c>
      <c r="AC7" s="37">
        <f t="shared" si="20"/>
        <v>188</v>
      </c>
      <c r="AD7" s="34">
        <f t="shared" si="21"/>
        <v>0</v>
      </c>
      <c r="AE7" s="37">
        <f t="shared" si="22"/>
        <v>188</v>
      </c>
      <c r="AF7" s="34">
        <f t="shared" si="23"/>
        <v>0</v>
      </c>
      <c r="AG7" s="37">
        <f t="shared" si="24"/>
        <v>344</v>
      </c>
      <c r="AH7" s="42">
        <f t="shared" si="25"/>
        <v>0</v>
      </c>
      <c r="AI7" s="37">
        <f t="shared" si="26"/>
        <v>229</v>
      </c>
      <c r="AJ7" s="34">
        <f t="shared" si="27"/>
        <v>0</v>
      </c>
      <c r="AK7" s="90"/>
      <c r="AL7" s="70">
        <f>IF(ISBLANK(B6),0,1)</f>
        <v>0</v>
      </c>
    </row>
    <row r="8" spans="1:38" ht="15.75" thickTop="1">
      <c r="A8" s="124">
        <v>150</v>
      </c>
      <c r="B8" s="99"/>
      <c r="C8" s="7" t="s">
        <v>8</v>
      </c>
      <c r="D8" s="9">
        <f>ABS($D$4)</f>
        <v>0</v>
      </c>
      <c r="E8" s="4">
        <f t="shared" si="0"/>
        <v>0</v>
      </c>
      <c r="F8" s="12">
        <f>ABS($F$4)</f>
        <v>15</v>
      </c>
      <c r="G8" s="15">
        <f>ABS(F8*A8/10)</f>
        <v>225</v>
      </c>
      <c r="H8" s="49">
        <f>ABS(B8+E8+G8)*AL8</f>
        <v>0</v>
      </c>
      <c r="I8" s="37">
        <f t="shared" si="1"/>
        <v>90</v>
      </c>
      <c r="J8" s="50">
        <f t="shared" si="2"/>
        <v>0</v>
      </c>
      <c r="K8" s="37">
        <f t="shared" si="3"/>
        <v>179</v>
      </c>
      <c r="L8" s="33">
        <f t="shared" si="4"/>
        <v>0</v>
      </c>
      <c r="M8" s="37">
        <f t="shared" si="5"/>
        <v>201</v>
      </c>
      <c r="N8" s="50">
        <f t="shared" si="6"/>
        <v>0</v>
      </c>
      <c r="O8" s="37">
        <f t="shared" si="7"/>
        <v>238</v>
      </c>
      <c r="P8" s="33">
        <f t="shared" si="8"/>
        <v>0</v>
      </c>
      <c r="Q8" s="37">
        <f t="shared" si="9"/>
        <v>188</v>
      </c>
      <c r="R8" s="50">
        <f t="shared" si="10"/>
        <v>0</v>
      </c>
      <c r="S8" s="20">
        <f t="shared" si="11"/>
        <v>205</v>
      </c>
      <c r="T8" s="33">
        <f t="shared" si="12"/>
        <v>0</v>
      </c>
      <c r="U8" s="20">
        <f t="shared" si="13"/>
        <v>165</v>
      </c>
      <c r="V8" s="33">
        <f t="shared" si="14"/>
        <v>0</v>
      </c>
      <c r="W8" s="37">
        <f t="shared" si="15"/>
        <v>173</v>
      </c>
      <c r="X8" s="36">
        <f>ABS(W8*2+$H8)*AL8*$X$34</f>
        <v>0</v>
      </c>
      <c r="Y8" s="37">
        <f t="shared" si="16"/>
        <v>216</v>
      </c>
      <c r="Z8" s="36">
        <f t="shared" si="17"/>
        <v>0</v>
      </c>
      <c r="AA8" s="37">
        <f t="shared" si="18"/>
        <v>0</v>
      </c>
      <c r="AB8" s="36">
        <f t="shared" si="19"/>
        <v>0</v>
      </c>
      <c r="AC8" s="37">
        <f t="shared" si="20"/>
        <v>188</v>
      </c>
      <c r="AD8" s="36">
        <f t="shared" si="21"/>
        <v>0</v>
      </c>
      <c r="AE8" s="37">
        <f t="shared" si="22"/>
        <v>188</v>
      </c>
      <c r="AF8" s="36">
        <f t="shared" si="23"/>
        <v>0</v>
      </c>
      <c r="AG8" s="37">
        <f t="shared" si="24"/>
        <v>344</v>
      </c>
      <c r="AH8" s="35">
        <f t="shared" si="25"/>
        <v>0</v>
      </c>
      <c r="AI8" s="37">
        <f t="shared" si="26"/>
        <v>229</v>
      </c>
      <c r="AJ8" s="36">
        <f t="shared" si="27"/>
        <v>0</v>
      </c>
      <c r="AK8" s="85">
        <v>150</v>
      </c>
      <c r="AL8" s="70">
        <f>IF(ISBLANK(B9),0,1)</f>
        <v>0</v>
      </c>
    </row>
    <row r="9" spans="1:38" ht="15.75" thickBot="1">
      <c r="A9" s="125"/>
      <c r="B9" s="100"/>
      <c r="C9" s="8" t="s">
        <v>7</v>
      </c>
      <c r="D9" s="10">
        <f>ABS($D$5)</f>
        <v>193</v>
      </c>
      <c r="E9" s="1">
        <f t="shared" si="0"/>
        <v>386</v>
      </c>
      <c r="F9" s="11">
        <f>ABS($F$5)</f>
        <v>15</v>
      </c>
      <c r="G9" s="3">
        <f>ABS(F9*A8/10)</f>
        <v>225</v>
      </c>
      <c r="H9" s="48">
        <f>ABS(B8+E9+G9)*AL9</f>
        <v>0</v>
      </c>
      <c r="I9" s="37">
        <f t="shared" si="1"/>
        <v>90</v>
      </c>
      <c r="J9" s="34">
        <f t="shared" si="2"/>
        <v>0</v>
      </c>
      <c r="K9" s="37">
        <f t="shared" si="3"/>
        <v>179</v>
      </c>
      <c r="L9" s="34">
        <f t="shared" si="4"/>
        <v>0</v>
      </c>
      <c r="M9" s="37">
        <f t="shared" si="5"/>
        <v>201</v>
      </c>
      <c r="N9" s="34">
        <f t="shared" si="6"/>
        <v>0</v>
      </c>
      <c r="O9" s="37">
        <f t="shared" si="7"/>
        <v>238</v>
      </c>
      <c r="P9" s="34">
        <f t="shared" si="8"/>
        <v>0</v>
      </c>
      <c r="Q9" s="37">
        <f t="shared" si="9"/>
        <v>188</v>
      </c>
      <c r="R9" s="34">
        <f t="shared" si="10"/>
        <v>0</v>
      </c>
      <c r="S9" s="20">
        <f>ABS(S8)</f>
        <v>205</v>
      </c>
      <c r="T9" s="34">
        <f t="shared" si="12"/>
        <v>0</v>
      </c>
      <c r="U9" s="20">
        <f t="shared" si="13"/>
        <v>165</v>
      </c>
      <c r="V9" s="34">
        <f t="shared" si="14"/>
        <v>0</v>
      </c>
      <c r="W9" s="37">
        <f t="shared" si="15"/>
        <v>173</v>
      </c>
      <c r="X9" s="42">
        <f>ABS(W9*2+$H9)*AL9*$X438</f>
        <v>0</v>
      </c>
      <c r="Y9" s="37">
        <f t="shared" si="16"/>
        <v>216</v>
      </c>
      <c r="Z9" s="34">
        <f t="shared" si="17"/>
        <v>0</v>
      </c>
      <c r="AA9" s="37">
        <f t="shared" si="18"/>
        <v>0</v>
      </c>
      <c r="AB9" s="42">
        <f t="shared" si="19"/>
        <v>0</v>
      </c>
      <c r="AC9" s="37">
        <f t="shared" si="20"/>
        <v>188</v>
      </c>
      <c r="AD9" s="34">
        <f t="shared" si="21"/>
        <v>0</v>
      </c>
      <c r="AE9" s="37">
        <f t="shared" si="22"/>
        <v>188</v>
      </c>
      <c r="AF9" s="34">
        <f t="shared" si="23"/>
        <v>0</v>
      </c>
      <c r="AG9" s="37">
        <f t="shared" si="24"/>
        <v>344</v>
      </c>
      <c r="AH9" s="34">
        <f t="shared" si="25"/>
        <v>0</v>
      </c>
      <c r="AI9" s="37">
        <f t="shared" si="26"/>
        <v>229</v>
      </c>
      <c r="AJ9" s="34">
        <f t="shared" si="27"/>
        <v>0</v>
      </c>
      <c r="AK9" s="86"/>
      <c r="AL9" s="70">
        <f>IF(ISBLANK(B8),0,1)</f>
        <v>0</v>
      </c>
    </row>
    <row r="10" spans="1:38" ht="15.75" thickTop="1">
      <c r="A10" s="122">
        <v>160</v>
      </c>
      <c r="B10" s="101">
        <v>460</v>
      </c>
      <c r="C10" s="7" t="s">
        <v>8</v>
      </c>
      <c r="D10" s="9">
        <f>ABS($D$4)</f>
        <v>0</v>
      </c>
      <c r="E10" s="4">
        <f t="shared" si="0"/>
        <v>0</v>
      </c>
      <c r="F10" s="12">
        <f>ABS($F$4)</f>
        <v>15</v>
      </c>
      <c r="G10" s="13">
        <f>ABS(F10*A10/10)</f>
        <v>240</v>
      </c>
      <c r="H10" s="49">
        <f>ABS(B10+E10+G10)*AL10</f>
        <v>0</v>
      </c>
      <c r="I10" s="37">
        <f t="shared" si="1"/>
        <v>90</v>
      </c>
      <c r="J10" s="50">
        <f t="shared" si="2"/>
        <v>0</v>
      </c>
      <c r="K10" s="37">
        <f t="shared" si="3"/>
        <v>179</v>
      </c>
      <c r="L10" s="33">
        <f t="shared" si="4"/>
        <v>0</v>
      </c>
      <c r="M10" s="37">
        <f t="shared" si="5"/>
        <v>201</v>
      </c>
      <c r="N10" s="50">
        <f t="shared" si="6"/>
        <v>0</v>
      </c>
      <c r="O10" s="37">
        <f t="shared" si="7"/>
        <v>238</v>
      </c>
      <c r="P10" s="33">
        <f t="shared" si="8"/>
        <v>0</v>
      </c>
      <c r="Q10" s="37">
        <f t="shared" si="9"/>
        <v>188</v>
      </c>
      <c r="R10" s="50">
        <f t="shared" si="10"/>
        <v>0</v>
      </c>
      <c r="S10" s="20">
        <f t="shared" si="11"/>
        <v>205</v>
      </c>
      <c r="T10" s="33">
        <f t="shared" si="12"/>
        <v>0</v>
      </c>
      <c r="U10" s="20">
        <f t="shared" si="13"/>
        <v>165</v>
      </c>
      <c r="V10" s="33">
        <f t="shared" si="14"/>
        <v>0</v>
      </c>
      <c r="W10" s="37">
        <f t="shared" si="15"/>
        <v>173</v>
      </c>
      <c r="X10" s="35">
        <f>ABS(W10*2+$H10)*AL10*$X$34</f>
        <v>0</v>
      </c>
      <c r="Y10" s="37">
        <f t="shared" si="16"/>
        <v>216</v>
      </c>
      <c r="Z10" s="36">
        <f t="shared" si="17"/>
        <v>0</v>
      </c>
      <c r="AA10" s="37">
        <f t="shared" si="18"/>
        <v>0</v>
      </c>
      <c r="AB10" s="35">
        <f t="shared" si="19"/>
        <v>0</v>
      </c>
      <c r="AC10" s="37">
        <f t="shared" si="20"/>
        <v>188</v>
      </c>
      <c r="AD10" s="36">
        <f t="shared" si="21"/>
        <v>0</v>
      </c>
      <c r="AE10" s="37">
        <f t="shared" si="22"/>
        <v>188</v>
      </c>
      <c r="AF10" s="36">
        <f t="shared" si="23"/>
        <v>0</v>
      </c>
      <c r="AG10" s="37">
        <f t="shared" si="24"/>
        <v>344</v>
      </c>
      <c r="AH10" s="36">
        <f t="shared" si="25"/>
        <v>0</v>
      </c>
      <c r="AI10" s="37">
        <f t="shared" si="26"/>
        <v>229</v>
      </c>
      <c r="AJ10" s="36">
        <f t="shared" si="27"/>
        <v>0</v>
      </c>
      <c r="AK10" s="89">
        <v>160</v>
      </c>
      <c r="AL10" s="70">
        <f>IF(ISBLANK(B11),0,1)</f>
        <v>0</v>
      </c>
    </row>
    <row r="11" spans="1:38" ht="15.75" thickBot="1">
      <c r="A11" s="123"/>
      <c r="B11" s="88"/>
      <c r="C11" s="8" t="s">
        <v>7</v>
      </c>
      <c r="D11" s="10">
        <f>ABS($D$5)</f>
        <v>193</v>
      </c>
      <c r="E11" s="1">
        <f t="shared" si="0"/>
        <v>386</v>
      </c>
      <c r="F11" s="11">
        <f>ABS($F$5)</f>
        <v>15</v>
      </c>
      <c r="G11" s="14">
        <f>ABS(F11*A10/10)</f>
        <v>240</v>
      </c>
      <c r="H11" s="48">
        <f>ABS(B10+E11+G11)*AL11</f>
        <v>1086</v>
      </c>
      <c r="I11" s="37">
        <f t="shared" si="1"/>
        <v>90</v>
      </c>
      <c r="J11" s="34">
        <f t="shared" si="2"/>
        <v>1266</v>
      </c>
      <c r="K11" s="37">
        <f t="shared" si="3"/>
        <v>179</v>
      </c>
      <c r="L11" s="34">
        <f t="shared" si="4"/>
        <v>1444</v>
      </c>
      <c r="M11" s="37">
        <f t="shared" si="5"/>
        <v>201</v>
      </c>
      <c r="N11" s="34">
        <f t="shared" si="6"/>
        <v>1488</v>
      </c>
      <c r="O11" s="37">
        <f t="shared" si="7"/>
        <v>238</v>
      </c>
      <c r="P11" s="34">
        <f t="shared" si="8"/>
        <v>1562</v>
      </c>
      <c r="Q11" s="37">
        <f t="shared" si="9"/>
        <v>188</v>
      </c>
      <c r="R11" s="34">
        <f t="shared" si="10"/>
        <v>1462</v>
      </c>
      <c r="S11" s="20">
        <f t="shared" si="11"/>
        <v>205</v>
      </c>
      <c r="T11" s="34">
        <f t="shared" si="12"/>
        <v>1496</v>
      </c>
      <c r="U11" s="20">
        <f t="shared" si="13"/>
        <v>165</v>
      </c>
      <c r="V11" s="34">
        <f t="shared" si="14"/>
        <v>1416</v>
      </c>
      <c r="W11" s="37">
        <f t="shared" si="15"/>
        <v>173</v>
      </c>
      <c r="X11" s="34">
        <f>ABS(W11*2+$H11)*AL11*$X440</f>
        <v>0</v>
      </c>
      <c r="Y11" s="37">
        <f t="shared" si="16"/>
        <v>216</v>
      </c>
      <c r="Z11" s="34">
        <f t="shared" si="17"/>
        <v>1518</v>
      </c>
      <c r="AA11" s="37">
        <f t="shared" si="18"/>
        <v>0</v>
      </c>
      <c r="AB11" s="42">
        <f t="shared" si="19"/>
        <v>0</v>
      </c>
      <c r="AC11" s="37">
        <f t="shared" si="20"/>
        <v>188</v>
      </c>
      <c r="AD11" s="34">
        <f t="shared" si="21"/>
        <v>1462</v>
      </c>
      <c r="AE11" s="37">
        <f t="shared" si="22"/>
        <v>188</v>
      </c>
      <c r="AF11" s="34">
        <f t="shared" si="23"/>
        <v>1462</v>
      </c>
      <c r="AG11" s="37">
        <f t="shared" si="24"/>
        <v>344</v>
      </c>
      <c r="AH11" s="34">
        <f t="shared" si="25"/>
        <v>1774</v>
      </c>
      <c r="AI11" s="37">
        <f t="shared" si="26"/>
        <v>229</v>
      </c>
      <c r="AJ11" s="34">
        <f t="shared" si="27"/>
        <v>1544</v>
      </c>
      <c r="AK11" s="90"/>
      <c r="AL11" s="70">
        <f>IF(ISBLANK(B10),0,1)</f>
        <v>1</v>
      </c>
    </row>
    <row r="12" spans="1:38" ht="15.75" thickTop="1">
      <c r="A12" s="124">
        <v>180</v>
      </c>
      <c r="B12" s="99"/>
      <c r="C12" s="7" t="s">
        <v>8</v>
      </c>
      <c r="D12" s="9">
        <f>ABS($D$4)</f>
        <v>0</v>
      </c>
      <c r="E12" s="4">
        <f t="shared" si="0"/>
        <v>0</v>
      </c>
      <c r="F12" s="12">
        <f>ABS($F$4)</f>
        <v>15</v>
      </c>
      <c r="G12" s="15">
        <f>ABS(F12*A12/10)</f>
        <v>270</v>
      </c>
      <c r="H12" s="49">
        <f>ABS(B12+E12+G12)*AL12</f>
        <v>0</v>
      </c>
      <c r="I12" s="37">
        <f t="shared" si="1"/>
        <v>90</v>
      </c>
      <c r="J12" s="50">
        <f t="shared" si="2"/>
        <v>0</v>
      </c>
      <c r="K12" s="37">
        <f t="shared" si="3"/>
        <v>179</v>
      </c>
      <c r="L12" s="33">
        <f t="shared" si="4"/>
        <v>0</v>
      </c>
      <c r="M12" s="37">
        <f t="shared" si="5"/>
        <v>201</v>
      </c>
      <c r="N12" s="50">
        <f t="shared" si="6"/>
        <v>0</v>
      </c>
      <c r="O12" s="37">
        <f t="shared" si="7"/>
        <v>238</v>
      </c>
      <c r="P12" s="33">
        <f t="shared" si="8"/>
        <v>0</v>
      </c>
      <c r="Q12" s="37">
        <f t="shared" si="9"/>
        <v>188</v>
      </c>
      <c r="R12" s="50">
        <f t="shared" si="10"/>
        <v>0</v>
      </c>
      <c r="S12" s="20">
        <f t="shared" si="11"/>
        <v>205</v>
      </c>
      <c r="T12" s="33">
        <f t="shared" si="12"/>
        <v>0</v>
      </c>
      <c r="U12" s="20">
        <f t="shared" si="13"/>
        <v>165</v>
      </c>
      <c r="V12" s="33">
        <f t="shared" si="14"/>
        <v>0</v>
      </c>
      <c r="W12" s="37">
        <f t="shared" si="15"/>
        <v>173</v>
      </c>
      <c r="X12" s="36">
        <f>ABS(W12*2+$H12)*AL12*$X$34</f>
        <v>0</v>
      </c>
      <c r="Y12" s="37">
        <f t="shared" si="16"/>
        <v>216</v>
      </c>
      <c r="Z12" s="36">
        <f t="shared" si="17"/>
        <v>0</v>
      </c>
      <c r="AA12" s="37">
        <f t="shared" si="18"/>
        <v>0</v>
      </c>
      <c r="AB12" s="35">
        <f t="shared" si="19"/>
        <v>0</v>
      </c>
      <c r="AC12" s="37">
        <f t="shared" si="20"/>
        <v>188</v>
      </c>
      <c r="AD12" s="36">
        <f t="shared" si="21"/>
        <v>0</v>
      </c>
      <c r="AE12" s="37">
        <f t="shared" si="22"/>
        <v>188</v>
      </c>
      <c r="AF12" s="36">
        <f t="shared" si="23"/>
        <v>0</v>
      </c>
      <c r="AG12" s="37">
        <f t="shared" si="24"/>
        <v>344</v>
      </c>
      <c r="AH12" s="36">
        <f t="shared" si="25"/>
        <v>0</v>
      </c>
      <c r="AI12" s="37">
        <f t="shared" si="26"/>
        <v>229</v>
      </c>
      <c r="AJ12" s="36">
        <f t="shared" si="27"/>
        <v>0</v>
      </c>
      <c r="AK12" s="85">
        <v>180</v>
      </c>
      <c r="AL12" s="70">
        <f>IF(ISBLANK(B13),0,1)</f>
        <v>0</v>
      </c>
    </row>
    <row r="13" spans="1:38" ht="15.75" thickBot="1">
      <c r="A13" s="125"/>
      <c r="B13" s="100"/>
      <c r="C13" s="8" t="s">
        <v>7</v>
      </c>
      <c r="D13" s="10">
        <f>ABS($D$5)</f>
        <v>193</v>
      </c>
      <c r="E13" s="1">
        <f t="shared" si="0"/>
        <v>386</v>
      </c>
      <c r="F13" s="11">
        <f>ABS($F$5)</f>
        <v>15</v>
      </c>
      <c r="G13" s="3">
        <f>ABS(F13*A12/10)</f>
        <v>270</v>
      </c>
      <c r="H13" s="48">
        <f>ABS(B12+E13+G13)*AL13</f>
        <v>0</v>
      </c>
      <c r="I13" s="37">
        <f t="shared" si="1"/>
        <v>90</v>
      </c>
      <c r="J13" s="34">
        <f t="shared" si="2"/>
        <v>0</v>
      </c>
      <c r="K13" s="37">
        <f t="shared" si="3"/>
        <v>179</v>
      </c>
      <c r="L13" s="34">
        <f t="shared" si="4"/>
        <v>0</v>
      </c>
      <c r="M13" s="37">
        <f t="shared" si="5"/>
        <v>201</v>
      </c>
      <c r="N13" s="34">
        <f t="shared" si="6"/>
        <v>0</v>
      </c>
      <c r="O13" s="37">
        <f t="shared" si="7"/>
        <v>238</v>
      </c>
      <c r="P13" s="34">
        <f t="shared" si="8"/>
        <v>0</v>
      </c>
      <c r="Q13" s="37">
        <f t="shared" si="9"/>
        <v>188</v>
      </c>
      <c r="R13" s="34">
        <f t="shared" si="10"/>
        <v>0</v>
      </c>
      <c r="S13" s="20">
        <f t="shared" si="11"/>
        <v>205</v>
      </c>
      <c r="T13" s="34">
        <f t="shared" si="12"/>
        <v>0</v>
      </c>
      <c r="U13" s="20">
        <f t="shared" si="13"/>
        <v>165</v>
      </c>
      <c r="V13" s="34">
        <f t="shared" si="14"/>
        <v>0</v>
      </c>
      <c r="W13" s="37">
        <f t="shared" si="15"/>
        <v>173</v>
      </c>
      <c r="X13" s="42">
        <f>ABS(W13*2+$H13)*AL13*$X442</f>
        <v>0</v>
      </c>
      <c r="Y13" s="37">
        <f t="shared" si="16"/>
        <v>216</v>
      </c>
      <c r="Z13" s="34">
        <f t="shared" si="17"/>
        <v>0</v>
      </c>
      <c r="AA13" s="37">
        <f t="shared" si="18"/>
        <v>0</v>
      </c>
      <c r="AB13" s="34">
        <f t="shared" si="19"/>
        <v>0</v>
      </c>
      <c r="AC13" s="37">
        <f t="shared" si="20"/>
        <v>188</v>
      </c>
      <c r="AD13" s="34">
        <f t="shared" si="21"/>
        <v>0</v>
      </c>
      <c r="AE13" s="37">
        <f t="shared" si="22"/>
        <v>188</v>
      </c>
      <c r="AF13" s="34">
        <f t="shared" si="23"/>
        <v>0</v>
      </c>
      <c r="AG13" s="37">
        <f t="shared" si="24"/>
        <v>344</v>
      </c>
      <c r="AH13" s="34">
        <f t="shared" si="25"/>
        <v>0</v>
      </c>
      <c r="AI13" s="37">
        <f t="shared" si="26"/>
        <v>229</v>
      </c>
      <c r="AJ13" s="34">
        <f t="shared" si="27"/>
        <v>0</v>
      </c>
      <c r="AK13" s="86"/>
      <c r="AL13" s="70">
        <f>IF(ISBLANK(B12),0,1)</f>
        <v>0</v>
      </c>
    </row>
    <row r="14" spans="1:38" ht="15.75" thickTop="1">
      <c r="A14" s="122">
        <v>200</v>
      </c>
      <c r="B14" s="87">
        <v>575</v>
      </c>
      <c r="C14" s="7" t="s">
        <v>8</v>
      </c>
      <c r="D14" s="9">
        <f>ABS($D$4)</f>
        <v>0</v>
      </c>
      <c r="E14" s="4">
        <f t="shared" si="0"/>
        <v>0</v>
      </c>
      <c r="F14" s="12">
        <f>ABS($F$4)</f>
        <v>15</v>
      </c>
      <c r="G14" s="15">
        <f>ABS(F14*A14/10)</f>
        <v>300</v>
      </c>
      <c r="H14" s="49">
        <f>ABS(B14+E14+G14)*AL14</f>
        <v>0</v>
      </c>
      <c r="I14" s="37">
        <f t="shared" si="1"/>
        <v>90</v>
      </c>
      <c r="J14" s="50">
        <f t="shared" si="2"/>
        <v>0</v>
      </c>
      <c r="K14" s="37">
        <f t="shared" si="3"/>
        <v>179</v>
      </c>
      <c r="L14" s="33">
        <f t="shared" si="4"/>
        <v>0</v>
      </c>
      <c r="M14" s="37">
        <f t="shared" si="5"/>
        <v>201</v>
      </c>
      <c r="N14" s="50">
        <f t="shared" si="6"/>
        <v>0</v>
      </c>
      <c r="O14" s="37">
        <f t="shared" si="7"/>
        <v>238</v>
      </c>
      <c r="P14" s="33">
        <f t="shared" si="8"/>
        <v>0</v>
      </c>
      <c r="Q14" s="37">
        <f t="shared" si="9"/>
        <v>188</v>
      </c>
      <c r="R14" s="50">
        <f t="shared" si="10"/>
        <v>0</v>
      </c>
      <c r="S14" s="20">
        <f t="shared" si="11"/>
        <v>205</v>
      </c>
      <c r="T14" s="33">
        <f t="shared" si="12"/>
        <v>0</v>
      </c>
      <c r="U14" s="20">
        <f t="shared" si="13"/>
        <v>165</v>
      </c>
      <c r="V14" s="33">
        <f t="shared" si="14"/>
        <v>0</v>
      </c>
      <c r="W14" s="37">
        <f t="shared" si="15"/>
        <v>173</v>
      </c>
      <c r="X14" s="35">
        <f>ABS(W14*2+$H14)*AL14*$X$34</f>
        <v>0</v>
      </c>
      <c r="Y14" s="37">
        <f t="shared" si="16"/>
        <v>216</v>
      </c>
      <c r="Z14" s="36">
        <f t="shared" si="17"/>
        <v>0</v>
      </c>
      <c r="AA14" s="37">
        <f t="shared" si="18"/>
        <v>0</v>
      </c>
      <c r="AB14" s="36">
        <f t="shared" si="19"/>
        <v>0</v>
      </c>
      <c r="AC14" s="37">
        <f t="shared" si="20"/>
        <v>188</v>
      </c>
      <c r="AD14" s="36">
        <f t="shared" si="21"/>
        <v>0</v>
      </c>
      <c r="AE14" s="37">
        <f t="shared" si="22"/>
        <v>188</v>
      </c>
      <c r="AF14" s="36">
        <f t="shared" si="23"/>
        <v>0</v>
      </c>
      <c r="AG14" s="37">
        <f t="shared" si="24"/>
        <v>344</v>
      </c>
      <c r="AH14" s="36">
        <f t="shared" si="25"/>
        <v>0</v>
      </c>
      <c r="AI14" s="37">
        <f t="shared" si="26"/>
        <v>229</v>
      </c>
      <c r="AJ14" s="36">
        <f t="shared" si="27"/>
        <v>0</v>
      </c>
      <c r="AK14" s="89">
        <v>200</v>
      </c>
      <c r="AL14" s="70">
        <f>IF(ISBLANK(B15),0,1)</f>
        <v>0</v>
      </c>
    </row>
    <row r="15" spans="1:38" ht="15.75" thickBot="1">
      <c r="A15" s="123"/>
      <c r="B15" s="88"/>
      <c r="C15" s="8" t="s">
        <v>7</v>
      </c>
      <c r="D15" s="10">
        <f>ABS($D$5)</f>
        <v>193</v>
      </c>
      <c r="E15" s="1">
        <f t="shared" si="0"/>
        <v>386</v>
      </c>
      <c r="F15" s="11">
        <f>ABS($F$5)</f>
        <v>15</v>
      </c>
      <c r="G15" s="3">
        <f>ABS(F15*A14/10)</f>
        <v>300</v>
      </c>
      <c r="H15" s="48">
        <f>ABS(B14+E15+G15)*AL15</f>
        <v>1261</v>
      </c>
      <c r="I15" s="37">
        <f t="shared" si="1"/>
        <v>90</v>
      </c>
      <c r="J15" s="34">
        <f t="shared" si="2"/>
        <v>1441</v>
      </c>
      <c r="K15" s="37">
        <f t="shared" si="3"/>
        <v>179</v>
      </c>
      <c r="L15" s="34">
        <f t="shared" si="4"/>
        <v>1619</v>
      </c>
      <c r="M15" s="37">
        <f t="shared" si="5"/>
        <v>201</v>
      </c>
      <c r="N15" s="34">
        <f t="shared" si="6"/>
        <v>1663</v>
      </c>
      <c r="O15" s="37">
        <f t="shared" si="7"/>
        <v>238</v>
      </c>
      <c r="P15" s="34">
        <f t="shared" si="8"/>
        <v>1737</v>
      </c>
      <c r="Q15" s="37">
        <f t="shared" si="9"/>
        <v>188</v>
      </c>
      <c r="R15" s="34">
        <f t="shared" si="10"/>
        <v>1637</v>
      </c>
      <c r="S15" s="20">
        <f t="shared" si="11"/>
        <v>205</v>
      </c>
      <c r="T15" s="34">
        <f t="shared" si="12"/>
        <v>1671</v>
      </c>
      <c r="U15" s="20">
        <f t="shared" si="13"/>
        <v>165</v>
      </c>
      <c r="V15" s="34">
        <f t="shared" si="14"/>
        <v>1591</v>
      </c>
      <c r="W15" s="37">
        <f t="shared" si="15"/>
        <v>173</v>
      </c>
      <c r="X15" s="34">
        <f>ABS(W15*2+$H15)*AL15*$X444</f>
        <v>0</v>
      </c>
      <c r="Y15" s="37">
        <f t="shared" si="16"/>
        <v>216</v>
      </c>
      <c r="Z15" s="42">
        <f t="shared" si="17"/>
        <v>1693</v>
      </c>
      <c r="AA15" s="37">
        <f t="shared" si="18"/>
        <v>0</v>
      </c>
      <c r="AB15" s="42">
        <f t="shared" si="19"/>
        <v>0</v>
      </c>
      <c r="AC15" s="37">
        <f t="shared" si="20"/>
        <v>188</v>
      </c>
      <c r="AD15" s="34">
        <f t="shared" si="21"/>
        <v>1637</v>
      </c>
      <c r="AE15" s="37">
        <f t="shared" si="22"/>
        <v>188</v>
      </c>
      <c r="AF15" s="34">
        <f t="shared" si="23"/>
        <v>1637</v>
      </c>
      <c r="AG15" s="37">
        <f t="shared" si="24"/>
        <v>344</v>
      </c>
      <c r="AH15" s="42">
        <f t="shared" si="25"/>
        <v>1949</v>
      </c>
      <c r="AI15" s="37">
        <f t="shared" si="26"/>
        <v>229</v>
      </c>
      <c r="AJ15" s="34">
        <f t="shared" si="27"/>
        <v>1719</v>
      </c>
      <c r="AK15" s="90"/>
      <c r="AL15" s="70">
        <f>IF(ISBLANK(B14),0,1)</f>
        <v>1</v>
      </c>
    </row>
    <row r="16" spans="1:38" ht="15.75" thickTop="1">
      <c r="A16" s="124">
        <v>220</v>
      </c>
      <c r="B16" s="99"/>
      <c r="C16" s="7" t="s">
        <v>8</v>
      </c>
      <c r="D16" s="9">
        <f>ABS($D$4)</f>
        <v>0</v>
      </c>
      <c r="E16" s="4">
        <f t="shared" si="0"/>
        <v>0</v>
      </c>
      <c r="F16" s="12">
        <f>ABS($F$4)</f>
        <v>15</v>
      </c>
      <c r="G16" s="13">
        <f>ABS(F16*A16/10)</f>
        <v>330</v>
      </c>
      <c r="H16" s="49">
        <f>ABS(B16+E16+G16)*AL16</f>
        <v>0</v>
      </c>
      <c r="I16" s="37">
        <f t="shared" si="1"/>
        <v>90</v>
      </c>
      <c r="J16" s="50">
        <f t="shared" si="2"/>
        <v>0</v>
      </c>
      <c r="K16" s="37">
        <f t="shared" si="3"/>
        <v>179</v>
      </c>
      <c r="L16" s="33">
        <f t="shared" si="4"/>
        <v>0</v>
      </c>
      <c r="M16" s="37">
        <f t="shared" si="5"/>
        <v>201</v>
      </c>
      <c r="N16" s="50">
        <f t="shared" si="6"/>
        <v>0</v>
      </c>
      <c r="O16" s="37">
        <f t="shared" si="7"/>
        <v>238</v>
      </c>
      <c r="P16" s="33">
        <f t="shared" si="8"/>
        <v>0</v>
      </c>
      <c r="Q16" s="37">
        <f t="shared" si="9"/>
        <v>188</v>
      </c>
      <c r="R16" s="50">
        <f t="shared" si="10"/>
        <v>0</v>
      </c>
      <c r="S16" s="20">
        <f t="shared" si="11"/>
        <v>205</v>
      </c>
      <c r="T16" s="33">
        <f t="shared" si="12"/>
        <v>0</v>
      </c>
      <c r="U16" s="20">
        <f t="shared" si="13"/>
        <v>165</v>
      </c>
      <c r="V16" s="33">
        <f t="shared" si="14"/>
        <v>0</v>
      </c>
      <c r="W16" s="37">
        <f t="shared" si="15"/>
        <v>173</v>
      </c>
      <c r="X16" s="36">
        <f>ABS(W16*2+$H16)*AL16*$X$34</f>
        <v>0</v>
      </c>
      <c r="Y16" s="37">
        <f t="shared" si="16"/>
        <v>216</v>
      </c>
      <c r="Z16" s="35">
        <f t="shared" si="17"/>
        <v>0</v>
      </c>
      <c r="AA16" s="37">
        <f t="shared" si="18"/>
        <v>0</v>
      </c>
      <c r="AB16" s="35">
        <f t="shared" si="19"/>
        <v>0</v>
      </c>
      <c r="AC16" s="37">
        <f t="shared" si="20"/>
        <v>188</v>
      </c>
      <c r="AD16" s="36">
        <f t="shared" si="21"/>
        <v>0</v>
      </c>
      <c r="AE16" s="37">
        <f t="shared" si="22"/>
        <v>188</v>
      </c>
      <c r="AF16" s="36">
        <f t="shared" si="23"/>
        <v>0</v>
      </c>
      <c r="AG16" s="37">
        <f t="shared" si="24"/>
        <v>344</v>
      </c>
      <c r="AH16" s="35">
        <f t="shared" si="25"/>
        <v>0</v>
      </c>
      <c r="AI16" s="37">
        <f t="shared" si="26"/>
        <v>229</v>
      </c>
      <c r="AJ16" s="36">
        <f t="shared" si="27"/>
        <v>0</v>
      </c>
      <c r="AK16" s="85">
        <v>220</v>
      </c>
      <c r="AL16" s="70">
        <f>IF(ISBLANK(B17),0,1)</f>
        <v>0</v>
      </c>
    </row>
    <row r="17" spans="1:38" ht="15.75" thickBot="1">
      <c r="A17" s="125"/>
      <c r="B17" s="100"/>
      <c r="C17" s="8" t="s">
        <v>7</v>
      </c>
      <c r="D17" s="10">
        <f>ABS($D$5)</f>
        <v>193</v>
      </c>
      <c r="E17" s="1">
        <f t="shared" si="0"/>
        <v>386</v>
      </c>
      <c r="F17" s="11">
        <f>ABS($F$5)</f>
        <v>15</v>
      </c>
      <c r="G17" s="14">
        <f>ABS(F17*A16/10)</f>
        <v>330</v>
      </c>
      <c r="H17" s="48">
        <f>ABS(B16+E17+G17)*AL17</f>
        <v>0</v>
      </c>
      <c r="I17" s="37">
        <f t="shared" si="1"/>
        <v>90</v>
      </c>
      <c r="J17" s="34">
        <f t="shared" si="2"/>
        <v>0</v>
      </c>
      <c r="K17" s="37">
        <f t="shared" si="3"/>
        <v>179</v>
      </c>
      <c r="L17" s="34">
        <f t="shared" si="4"/>
        <v>0</v>
      </c>
      <c r="M17" s="37">
        <f t="shared" si="5"/>
        <v>201</v>
      </c>
      <c r="N17" s="34">
        <f t="shared" si="6"/>
        <v>0</v>
      </c>
      <c r="O17" s="37">
        <f t="shared" si="7"/>
        <v>238</v>
      </c>
      <c r="P17" s="34">
        <f t="shared" si="8"/>
        <v>0</v>
      </c>
      <c r="Q17" s="37">
        <f t="shared" si="9"/>
        <v>188</v>
      </c>
      <c r="R17" s="34">
        <f t="shared" si="10"/>
        <v>0</v>
      </c>
      <c r="S17" s="20">
        <f t="shared" si="11"/>
        <v>205</v>
      </c>
      <c r="T17" s="34">
        <f t="shared" si="12"/>
        <v>0</v>
      </c>
      <c r="U17" s="20">
        <f t="shared" si="13"/>
        <v>165</v>
      </c>
      <c r="V17" s="34">
        <f t="shared" si="14"/>
        <v>0</v>
      </c>
      <c r="W17" s="37">
        <f t="shared" si="15"/>
        <v>173</v>
      </c>
      <c r="X17" s="34">
        <f>ABS(W17*2+$H17)*AL17*$X446</f>
        <v>0</v>
      </c>
      <c r="Y17" s="37">
        <f t="shared" si="16"/>
        <v>216</v>
      </c>
      <c r="Z17" s="42">
        <f t="shared" si="17"/>
        <v>0</v>
      </c>
      <c r="AA17" s="37">
        <f t="shared" si="18"/>
        <v>0</v>
      </c>
      <c r="AB17" s="34">
        <f t="shared" si="19"/>
        <v>0</v>
      </c>
      <c r="AC17" s="37">
        <f t="shared" si="20"/>
        <v>188</v>
      </c>
      <c r="AD17" s="34">
        <f t="shared" si="21"/>
        <v>0</v>
      </c>
      <c r="AE17" s="37">
        <f t="shared" si="22"/>
        <v>188</v>
      </c>
      <c r="AF17" s="34">
        <f t="shared" si="23"/>
        <v>0</v>
      </c>
      <c r="AG17" s="37">
        <f t="shared" si="24"/>
        <v>344</v>
      </c>
      <c r="AH17" s="42">
        <f t="shared" si="25"/>
        <v>0</v>
      </c>
      <c r="AI17" s="37">
        <f t="shared" si="26"/>
        <v>229</v>
      </c>
      <c r="AJ17" s="34">
        <f t="shared" si="27"/>
        <v>0</v>
      </c>
      <c r="AK17" s="86"/>
      <c r="AL17" s="70">
        <f>IF(ISBLANK(B16),0,1)</f>
        <v>0</v>
      </c>
    </row>
    <row r="18" spans="1:42" ht="15.75" thickTop="1">
      <c r="A18" s="122">
        <v>240</v>
      </c>
      <c r="B18" s="87">
        <v>690</v>
      </c>
      <c r="C18" s="7" t="s">
        <v>8</v>
      </c>
      <c r="D18" s="9">
        <f>ABS($D$4)</f>
        <v>0</v>
      </c>
      <c r="E18" s="4">
        <f aca="true" t="shared" si="28" ref="E18:E33">ABS(D18*3)</f>
        <v>0</v>
      </c>
      <c r="F18" s="12">
        <f>ABS($F$4)</f>
        <v>15</v>
      </c>
      <c r="G18" s="15">
        <f>ABS(F18*A18/10)</f>
        <v>360</v>
      </c>
      <c r="H18" s="49">
        <f>ABS(B18+E18+G18)*AL18</f>
        <v>0</v>
      </c>
      <c r="I18" s="37">
        <f t="shared" si="1"/>
        <v>90</v>
      </c>
      <c r="J18" s="50">
        <f t="shared" si="2"/>
        <v>0</v>
      </c>
      <c r="K18" s="37">
        <f t="shared" si="3"/>
        <v>179</v>
      </c>
      <c r="L18" s="33">
        <f t="shared" si="4"/>
        <v>0</v>
      </c>
      <c r="M18" s="37">
        <f t="shared" si="5"/>
        <v>201</v>
      </c>
      <c r="N18" s="50">
        <f t="shared" si="6"/>
        <v>0</v>
      </c>
      <c r="O18" s="37">
        <f t="shared" si="7"/>
        <v>238</v>
      </c>
      <c r="P18" s="33">
        <f t="shared" si="8"/>
        <v>0</v>
      </c>
      <c r="Q18" s="37">
        <f t="shared" si="9"/>
        <v>188</v>
      </c>
      <c r="R18" s="50">
        <f t="shared" si="10"/>
        <v>0</v>
      </c>
      <c r="S18" s="20">
        <f t="shared" si="11"/>
        <v>205</v>
      </c>
      <c r="T18" s="33">
        <f t="shared" si="12"/>
        <v>0</v>
      </c>
      <c r="U18" s="20">
        <f t="shared" si="13"/>
        <v>165</v>
      </c>
      <c r="V18" s="33">
        <f t="shared" si="14"/>
        <v>0</v>
      </c>
      <c r="W18" s="37">
        <f t="shared" si="15"/>
        <v>173</v>
      </c>
      <c r="X18" s="36">
        <f>ABS(W18*2+$H18)*AL18*$X$34</f>
        <v>0</v>
      </c>
      <c r="Y18" s="37">
        <f t="shared" si="16"/>
        <v>216</v>
      </c>
      <c r="Z18" s="35">
        <f t="shared" si="17"/>
        <v>0</v>
      </c>
      <c r="AA18" s="37">
        <f t="shared" si="18"/>
        <v>0</v>
      </c>
      <c r="AB18" s="36">
        <f t="shared" si="19"/>
        <v>0</v>
      </c>
      <c r="AC18" s="37">
        <f t="shared" si="20"/>
        <v>188</v>
      </c>
      <c r="AD18" s="36">
        <f t="shared" si="21"/>
        <v>0</v>
      </c>
      <c r="AE18" s="37">
        <f t="shared" si="22"/>
        <v>188</v>
      </c>
      <c r="AF18" s="36">
        <f t="shared" si="23"/>
        <v>0</v>
      </c>
      <c r="AG18" s="37">
        <f t="shared" si="24"/>
        <v>344</v>
      </c>
      <c r="AH18" s="35">
        <f t="shared" si="25"/>
        <v>0</v>
      </c>
      <c r="AI18" s="37">
        <f t="shared" si="26"/>
        <v>229</v>
      </c>
      <c r="AJ18" s="36">
        <f t="shared" si="27"/>
        <v>0</v>
      </c>
      <c r="AK18" s="89">
        <v>240</v>
      </c>
      <c r="AL18" s="70">
        <f>IF(ISBLANK(B19),0,1)</f>
        <v>0</v>
      </c>
      <c r="AP18" s="2"/>
    </row>
    <row r="19" spans="1:38" ht="15.75" thickBot="1">
      <c r="A19" s="123"/>
      <c r="B19" s="88"/>
      <c r="C19" s="8" t="s">
        <v>7</v>
      </c>
      <c r="D19" s="10">
        <f>ABS($D$5)</f>
        <v>193</v>
      </c>
      <c r="E19" s="1">
        <f t="shared" si="28"/>
        <v>579</v>
      </c>
      <c r="F19" s="11">
        <f>ABS($F$5)</f>
        <v>15</v>
      </c>
      <c r="G19" s="3">
        <f>ABS(F19*A18/10)</f>
        <v>360</v>
      </c>
      <c r="H19" s="48">
        <f>ABS(B18+E19+G19)*AL19</f>
        <v>1629</v>
      </c>
      <c r="I19" s="37">
        <f t="shared" si="1"/>
        <v>90</v>
      </c>
      <c r="J19" s="34">
        <f t="shared" si="2"/>
        <v>1809</v>
      </c>
      <c r="K19" s="37">
        <f t="shared" si="3"/>
        <v>179</v>
      </c>
      <c r="L19" s="34">
        <f t="shared" si="4"/>
        <v>1987</v>
      </c>
      <c r="M19" s="37">
        <f t="shared" si="5"/>
        <v>201</v>
      </c>
      <c r="N19" s="34">
        <f t="shared" si="6"/>
        <v>2031</v>
      </c>
      <c r="O19" s="37">
        <f t="shared" si="7"/>
        <v>238</v>
      </c>
      <c r="P19" s="34">
        <f t="shared" si="8"/>
        <v>2105</v>
      </c>
      <c r="Q19" s="37">
        <f t="shared" si="9"/>
        <v>188</v>
      </c>
      <c r="R19" s="34">
        <f t="shared" si="10"/>
        <v>2005</v>
      </c>
      <c r="S19" s="20">
        <f t="shared" si="11"/>
        <v>205</v>
      </c>
      <c r="T19" s="34">
        <f t="shared" si="12"/>
        <v>2039</v>
      </c>
      <c r="U19" s="20">
        <f t="shared" si="13"/>
        <v>165</v>
      </c>
      <c r="V19" s="34">
        <f t="shared" si="14"/>
        <v>1959</v>
      </c>
      <c r="W19" s="37">
        <f t="shared" si="15"/>
        <v>173</v>
      </c>
      <c r="X19" s="42">
        <f>ABS(W19*2+$H19)*AL19*$X448</f>
        <v>0</v>
      </c>
      <c r="Y19" s="37">
        <f t="shared" si="16"/>
        <v>216</v>
      </c>
      <c r="Z19" s="34">
        <f t="shared" si="17"/>
        <v>2061</v>
      </c>
      <c r="AA19" s="37">
        <f t="shared" si="18"/>
        <v>0</v>
      </c>
      <c r="AB19" s="34">
        <f t="shared" si="19"/>
        <v>0</v>
      </c>
      <c r="AC19" s="37">
        <f t="shared" si="20"/>
        <v>188</v>
      </c>
      <c r="AD19" s="34">
        <f t="shared" si="21"/>
        <v>2005</v>
      </c>
      <c r="AE19" s="37">
        <f t="shared" si="22"/>
        <v>188</v>
      </c>
      <c r="AF19" s="34">
        <f t="shared" si="23"/>
        <v>2005</v>
      </c>
      <c r="AG19" s="37">
        <f t="shared" si="24"/>
        <v>344</v>
      </c>
      <c r="AH19" s="34">
        <f t="shared" si="25"/>
        <v>2317</v>
      </c>
      <c r="AI19" s="37">
        <f t="shared" si="26"/>
        <v>229</v>
      </c>
      <c r="AJ19" s="34">
        <f t="shared" si="27"/>
        <v>2087</v>
      </c>
      <c r="AK19" s="90"/>
      <c r="AL19" s="70">
        <f>IF(ISBLANK(B18),0,1)</f>
        <v>1</v>
      </c>
    </row>
    <row r="20" spans="1:38" ht="15.75" thickTop="1">
      <c r="A20" s="124">
        <v>250</v>
      </c>
      <c r="B20" s="99"/>
      <c r="C20" s="7" t="s">
        <v>8</v>
      </c>
      <c r="D20" s="9">
        <f>ABS($D$4)</f>
        <v>0</v>
      </c>
      <c r="E20" s="4">
        <f t="shared" si="28"/>
        <v>0</v>
      </c>
      <c r="F20" s="12">
        <f>ABS($F$4)</f>
        <v>15</v>
      </c>
      <c r="G20" s="15">
        <f>ABS(F20*A20/10)</f>
        <v>375</v>
      </c>
      <c r="H20" s="49">
        <f>ABS(B20+E20+G20)*AL20</f>
        <v>0</v>
      </c>
      <c r="I20" s="37">
        <f t="shared" si="1"/>
        <v>90</v>
      </c>
      <c r="J20" s="50">
        <f t="shared" si="2"/>
        <v>0</v>
      </c>
      <c r="K20" s="37">
        <f t="shared" si="3"/>
        <v>179</v>
      </c>
      <c r="L20" s="33">
        <f t="shared" si="4"/>
        <v>0</v>
      </c>
      <c r="M20" s="37">
        <f t="shared" si="5"/>
        <v>201</v>
      </c>
      <c r="N20" s="50">
        <f t="shared" si="6"/>
        <v>0</v>
      </c>
      <c r="O20" s="37">
        <f t="shared" si="7"/>
        <v>238</v>
      </c>
      <c r="P20" s="33">
        <f t="shared" si="8"/>
        <v>0</v>
      </c>
      <c r="Q20" s="37">
        <f t="shared" si="9"/>
        <v>188</v>
      </c>
      <c r="R20" s="50">
        <f t="shared" si="10"/>
        <v>0</v>
      </c>
      <c r="S20" s="20">
        <f t="shared" si="11"/>
        <v>205</v>
      </c>
      <c r="T20" s="33">
        <f t="shared" si="12"/>
        <v>0</v>
      </c>
      <c r="U20" s="20">
        <f t="shared" si="13"/>
        <v>165</v>
      </c>
      <c r="V20" s="33">
        <f t="shared" si="14"/>
        <v>0</v>
      </c>
      <c r="W20" s="37">
        <f t="shared" si="15"/>
        <v>173</v>
      </c>
      <c r="X20" s="35">
        <f>ABS(W20*2+$H20)*AL20*$X$34</f>
        <v>0</v>
      </c>
      <c r="Y20" s="37">
        <f t="shared" si="16"/>
        <v>216</v>
      </c>
      <c r="Z20" s="36">
        <f t="shared" si="17"/>
        <v>0</v>
      </c>
      <c r="AA20" s="37">
        <f t="shared" si="18"/>
        <v>0</v>
      </c>
      <c r="AB20" s="36">
        <f t="shared" si="19"/>
        <v>0</v>
      </c>
      <c r="AC20" s="37">
        <f t="shared" si="20"/>
        <v>188</v>
      </c>
      <c r="AD20" s="36">
        <f t="shared" si="21"/>
        <v>0</v>
      </c>
      <c r="AE20" s="37">
        <f t="shared" si="22"/>
        <v>188</v>
      </c>
      <c r="AF20" s="36">
        <f t="shared" si="23"/>
        <v>0</v>
      </c>
      <c r="AG20" s="37">
        <f t="shared" si="24"/>
        <v>344</v>
      </c>
      <c r="AH20" s="36">
        <f t="shared" si="25"/>
        <v>0</v>
      </c>
      <c r="AI20" s="37">
        <f t="shared" si="26"/>
        <v>229</v>
      </c>
      <c r="AJ20" s="36">
        <f t="shared" si="27"/>
        <v>0</v>
      </c>
      <c r="AK20" s="85">
        <v>250</v>
      </c>
      <c r="AL20" s="70">
        <f>IF(ISBLANK(B21),0,1)</f>
        <v>0</v>
      </c>
    </row>
    <row r="21" spans="1:38" ht="15.75" thickBot="1">
      <c r="A21" s="125"/>
      <c r="B21" s="100"/>
      <c r="C21" s="8" t="s">
        <v>7</v>
      </c>
      <c r="D21" s="10">
        <f>ABS($D$5)</f>
        <v>193</v>
      </c>
      <c r="E21" s="1">
        <f t="shared" si="28"/>
        <v>579</v>
      </c>
      <c r="F21" s="11">
        <f>ABS($F$5)</f>
        <v>15</v>
      </c>
      <c r="G21" s="3">
        <f>ABS(F21*A20/10)</f>
        <v>375</v>
      </c>
      <c r="H21" s="48">
        <f>ABS(B20+E21+G21)*AL21</f>
        <v>0</v>
      </c>
      <c r="I21" s="37">
        <f t="shared" si="1"/>
        <v>90</v>
      </c>
      <c r="J21" s="34">
        <f t="shared" si="2"/>
        <v>0</v>
      </c>
      <c r="K21" s="37">
        <f t="shared" si="3"/>
        <v>179</v>
      </c>
      <c r="L21" s="34">
        <f t="shared" si="4"/>
        <v>0</v>
      </c>
      <c r="M21" s="37">
        <f t="shared" si="5"/>
        <v>201</v>
      </c>
      <c r="N21" s="34">
        <f t="shared" si="6"/>
        <v>0</v>
      </c>
      <c r="O21" s="37">
        <f t="shared" si="7"/>
        <v>238</v>
      </c>
      <c r="P21" s="34">
        <f t="shared" si="8"/>
        <v>0</v>
      </c>
      <c r="Q21" s="37">
        <f t="shared" si="9"/>
        <v>188</v>
      </c>
      <c r="R21" s="34">
        <f t="shared" si="10"/>
        <v>0</v>
      </c>
      <c r="S21" s="20">
        <f t="shared" si="11"/>
        <v>205</v>
      </c>
      <c r="T21" s="34">
        <f t="shared" si="12"/>
        <v>0</v>
      </c>
      <c r="U21" s="20">
        <f t="shared" si="13"/>
        <v>165</v>
      </c>
      <c r="V21" s="34">
        <f t="shared" si="14"/>
        <v>0</v>
      </c>
      <c r="W21" s="37">
        <f t="shared" si="15"/>
        <v>173</v>
      </c>
      <c r="X21" s="42">
        <f>ABS(W21*2+$H21)*AL21*$X450</f>
        <v>0</v>
      </c>
      <c r="Y21" s="37">
        <f t="shared" si="16"/>
        <v>216</v>
      </c>
      <c r="Z21" s="34">
        <f t="shared" si="17"/>
        <v>0</v>
      </c>
      <c r="AA21" s="37">
        <f t="shared" si="18"/>
        <v>0</v>
      </c>
      <c r="AB21" s="34">
        <f t="shared" si="19"/>
        <v>0</v>
      </c>
      <c r="AC21" s="37">
        <f t="shared" si="20"/>
        <v>188</v>
      </c>
      <c r="AD21" s="34">
        <f t="shared" si="21"/>
        <v>0</v>
      </c>
      <c r="AE21" s="37">
        <f t="shared" si="22"/>
        <v>188</v>
      </c>
      <c r="AF21" s="34">
        <f t="shared" si="23"/>
        <v>0</v>
      </c>
      <c r="AG21" s="37">
        <f t="shared" si="24"/>
        <v>344</v>
      </c>
      <c r="AH21" s="42">
        <f t="shared" si="25"/>
        <v>0</v>
      </c>
      <c r="AI21" s="37">
        <f t="shared" si="26"/>
        <v>229</v>
      </c>
      <c r="AJ21" s="34">
        <f t="shared" si="27"/>
        <v>0</v>
      </c>
      <c r="AK21" s="86"/>
      <c r="AL21" s="70">
        <f>IF(ISBLANK(B20),0,1)</f>
        <v>0</v>
      </c>
    </row>
    <row r="22" spans="1:38" ht="15.75" thickTop="1">
      <c r="A22" s="122">
        <v>260</v>
      </c>
      <c r="B22" s="87"/>
      <c r="C22" s="7" t="s">
        <v>8</v>
      </c>
      <c r="D22" s="9">
        <f>ABS($D$4)</f>
        <v>0</v>
      </c>
      <c r="E22" s="4">
        <f t="shared" si="28"/>
        <v>0</v>
      </c>
      <c r="F22" s="12">
        <f>ABS($F$4)</f>
        <v>15</v>
      </c>
      <c r="G22" s="15">
        <f>ABS(F22*A22/10)</f>
        <v>390</v>
      </c>
      <c r="H22" s="49">
        <f>ABS(B22+E22+G22)*AL22</f>
        <v>0</v>
      </c>
      <c r="I22" s="37">
        <f t="shared" si="1"/>
        <v>90</v>
      </c>
      <c r="J22" s="50">
        <f t="shared" si="2"/>
        <v>0</v>
      </c>
      <c r="K22" s="37">
        <f t="shared" si="3"/>
        <v>179</v>
      </c>
      <c r="L22" s="33">
        <f t="shared" si="4"/>
        <v>0</v>
      </c>
      <c r="M22" s="37">
        <f t="shared" si="5"/>
        <v>201</v>
      </c>
      <c r="N22" s="50">
        <f t="shared" si="6"/>
        <v>0</v>
      </c>
      <c r="O22" s="37">
        <f t="shared" si="7"/>
        <v>238</v>
      </c>
      <c r="P22" s="33">
        <f t="shared" si="8"/>
        <v>0</v>
      </c>
      <c r="Q22" s="37">
        <f t="shared" si="9"/>
        <v>188</v>
      </c>
      <c r="R22" s="50">
        <f t="shared" si="10"/>
        <v>0</v>
      </c>
      <c r="S22" s="20">
        <f t="shared" si="11"/>
        <v>205</v>
      </c>
      <c r="T22" s="33">
        <f t="shared" si="12"/>
        <v>0</v>
      </c>
      <c r="U22" s="20">
        <f t="shared" si="13"/>
        <v>165</v>
      </c>
      <c r="V22" s="33">
        <f t="shared" si="14"/>
        <v>0</v>
      </c>
      <c r="W22" s="37">
        <f t="shared" si="15"/>
        <v>173</v>
      </c>
      <c r="X22" s="35">
        <f>ABS(W22*2+$H22)*AL22*$X$34</f>
        <v>0</v>
      </c>
      <c r="Y22" s="37">
        <f t="shared" si="16"/>
        <v>216</v>
      </c>
      <c r="Z22" s="36">
        <f t="shared" si="17"/>
        <v>0</v>
      </c>
      <c r="AA22" s="37">
        <f t="shared" si="18"/>
        <v>0</v>
      </c>
      <c r="AB22" s="36">
        <f t="shared" si="19"/>
        <v>0</v>
      </c>
      <c r="AC22" s="37">
        <f t="shared" si="20"/>
        <v>188</v>
      </c>
      <c r="AD22" s="36">
        <f t="shared" si="21"/>
        <v>0</v>
      </c>
      <c r="AE22" s="37">
        <f t="shared" si="22"/>
        <v>188</v>
      </c>
      <c r="AF22" s="36">
        <f t="shared" si="23"/>
        <v>0</v>
      </c>
      <c r="AG22" s="37">
        <f t="shared" si="24"/>
        <v>344</v>
      </c>
      <c r="AH22" s="35">
        <f t="shared" si="25"/>
        <v>0</v>
      </c>
      <c r="AI22" s="37">
        <f t="shared" si="26"/>
        <v>229</v>
      </c>
      <c r="AJ22" s="36">
        <f t="shared" si="27"/>
        <v>0</v>
      </c>
      <c r="AK22" s="89">
        <v>260</v>
      </c>
      <c r="AL22" s="70">
        <f>IF(ISBLANK(B23),0,1)</f>
        <v>0</v>
      </c>
    </row>
    <row r="23" spans="1:38" ht="15.75" thickBot="1">
      <c r="A23" s="123"/>
      <c r="B23" s="88"/>
      <c r="C23" s="8" t="s">
        <v>7</v>
      </c>
      <c r="D23" s="10">
        <f>ABS($D$5)</f>
        <v>193</v>
      </c>
      <c r="E23" s="1">
        <f t="shared" si="28"/>
        <v>579</v>
      </c>
      <c r="F23" s="11">
        <f>ABS($F$5)</f>
        <v>15</v>
      </c>
      <c r="G23" s="3">
        <f>ABS(F23*A22/10)</f>
        <v>390</v>
      </c>
      <c r="H23" s="48">
        <f>ABS(B22+E23+G23)*AL23</f>
        <v>0</v>
      </c>
      <c r="I23" s="37">
        <f t="shared" si="1"/>
        <v>90</v>
      </c>
      <c r="J23" s="34">
        <f t="shared" si="2"/>
        <v>0</v>
      </c>
      <c r="K23" s="37">
        <f t="shared" si="3"/>
        <v>179</v>
      </c>
      <c r="L23" s="34">
        <f t="shared" si="4"/>
        <v>0</v>
      </c>
      <c r="M23" s="37">
        <f t="shared" si="5"/>
        <v>201</v>
      </c>
      <c r="N23" s="34">
        <f t="shared" si="6"/>
        <v>0</v>
      </c>
      <c r="O23" s="37">
        <f t="shared" si="7"/>
        <v>238</v>
      </c>
      <c r="P23" s="34">
        <f t="shared" si="8"/>
        <v>0</v>
      </c>
      <c r="Q23" s="37">
        <f t="shared" si="9"/>
        <v>188</v>
      </c>
      <c r="R23" s="34">
        <f t="shared" si="10"/>
        <v>0</v>
      </c>
      <c r="S23" s="20">
        <f t="shared" si="11"/>
        <v>205</v>
      </c>
      <c r="T23" s="34">
        <f t="shared" si="12"/>
        <v>0</v>
      </c>
      <c r="U23" s="20">
        <f t="shared" si="13"/>
        <v>165</v>
      </c>
      <c r="V23" s="34">
        <f t="shared" si="14"/>
        <v>0</v>
      </c>
      <c r="W23" s="37">
        <f t="shared" si="15"/>
        <v>173</v>
      </c>
      <c r="X23" s="34">
        <f>ABS(W23*2+$H23)*AL23*$X452</f>
        <v>0</v>
      </c>
      <c r="Y23" s="37">
        <f t="shared" si="16"/>
        <v>216</v>
      </c>
      <c r="Z23" s="42">
        <f t="shared" si="17"/>
        <v>0</v>
      </c>
      <c r="AA23" s="37">
        <f t="shared" si="18"/>
        <v>0</v>
      </c>
      <c r="AB23" s="34">
        <f t="shared" si="19"/>
        <v>0</v>
      </c>
      <c r="AC23" s="37">
        <f t="shared" si="20"/>
        <v>188</v>
      </c>
      <c r="AD23" s="34">
        <f t="shared" si="21"/>
        <v>0</v>
      </c>
      <c r="AE23" s="37">
        <f t="shared" si="22"/>
        <v>188</v>
      </c>
      <c r="AF23" s="34">
        <f t="shared" si="23"/>
        <v>0</v>
      </c>
      <c r="AG23" s="37">
        <f t="shared" si="24"/>
        <v>344</v>
      </c>
      <c r="AH23" s="42">
        <f t="shared" si="25"/>
        <v>0</v>
      </c>
      <c r="AI23" s="37">
        <f t="shared" si="26"/>
        <v>229</v>
      </c>
      <c r="AJ23" s="34">
        <f t="shared" si="27"/>
        <v>0</v>
      </c>
      <c r="AK23" s="90"/>
      <c r="AL23" s="70">
        <f>IF(ISBLANK(B22),0,1)</f>
        <v>0</v>
      </c>
    </row>
    <row r="24" spans="1:38" ht="15.75" thickTop="1">
      <c r="A24" s="124">
        <v>280</v>
      </c>
      <c r="B24" s="99"/>
      <c r="C24" s="7" t="s">
        <v>8</v>
      </c>
      <c r="D24" s="9">
        <f>ABS($D$4)</f>
        <v>0</v>
      </c>
      <c r="E24" s="4">
        <f t="shared" si="28"/>
        <v>0</v>
      </c>
      <c r="F24" s="12">
        <f>ABS($F$4)</f>
        <v>15</v>
      </c>
      <c r="G24" s="15">
        <f>ABS(F24*A24/10)</f>
        <v>420</v>
      </c>
      <c r="H24" s="49">
        <f>ABS(B24+E24+G24)*AL24</f>
        <v>0</v>
      </c>
      <c r="I24" s="37">
        <f t="shared" si="1"/>
        <v>90</v>
      </c>
      <c r="J24" s="50">
        <f t="shared" si="2"/>
        <v>0</v>
      </c>
      <c r="K24" s="37">
        <f t="shared" si="3"/>
        <v>179</v>
      </c>
      <c r="L24" s="33">
        <f t="shared" si="4"/>
        <v>0</v>
      </c>
      <c r="M24" s="37">
        <f t="shared" si="5"/>
        <v>201</v>
      </c>
      <c r="N24" s="50">
        <f t="shared" si="6"/>
        <v>0</v>
      </c>
      <c r="O24" s="37">
        <f t="shared" si="7"/>
        <v>238</v>
      </c>
      <c r="P24" s="33">
        <f t="shared" si="8"/>
        <v>0</v>
      </c>
      <c r="Q24" s="37">
        <f t="shared" si="9"/>
        <v>188</v>
      </c>
      <c r="R24" s="50">
        <f t="shared" si="10"/>
        <v>0</v>
      </c>
      <c r="S24" s="20">
        <f t="shared" si="11"/>
        <v>205</v>
      </c>
      <c r="T24" s="33">
        <f t="shared" si="12"/>
        <v>0</v>
      </c>
      <c r="U24" s="20">
        <f t="shared" si="13"/>
        <v>165</v>
      </c>
      <c r="V24" s="33">
        <f t="shared" si="14"/>
        <v>0</v>
      </c>
      <c r="W24" s="37">
        <f t="shared" si="15"/>
        <v>173</v>
      </c>
      <c r="X24" s="36">
        <f>ABS(W24*2+$H24)*AL24*$X$34</f>
        <v>0</v>
      </c>
      <c r="Y24" s="37">
        <f t="shared" si="16"/>
        <v>216</v>
      </c>
      <c r="Z24" s="35">
        <f t="shared" si="17"/>
        <v>0</v>
      </c>
      <c r="AA24" s="37">
        <f t="shared" si="18"/>
        <v>0</v>
      </c>
      <c r="AB24" s="36">
        <f t="shared" si="19"/>
        <v>0</v>
      </c>
      <c r="AC24" s="37">
        <f t="shared" si="20"/>
        <v>188</v>
      </c>
      <c r="AD24" s="36">
        <f t="shared" si="21"/>
        <v>0</v>
      </c>
      <c r="AE24" s="37">
        <f t="shared" si="22"/>
        <v>188</v>
      </c>
      <c r="AF24" s="36">
        <f t="shared" si="23"/>
        <v>0</v>
      </c>
      <c r="AG24" s="37">
        <f t="shared" si="24"/>
        <v>344</v>
      </c>
      <c r="AH24" s="35">
        <f t="shared" si="25"/>
        <v>0</v>
      </c>
      <c r="AI24" s="37">
        <f t="shared" si="26"/>
        <v>229</v>
      </c>
      <c r="AJ24" s="36">
        <f t="shared" si="27"/>
        <v>0</v>
      </c>
      <c r="AK24" s="85">
        <v>280</v>
      </c>
      <c r="AL24" s="70">
        <f>IF(ISBLANK(B25),0,1)</f>
        <v>0</v>
      </c>
    </row>
    <row r="25" spans="1:38" ht="15.75" thickBot="1">
      <c r="A25" s="125"/>
      <c r="B25" s="100"/>
      <c r="C25" s="8" t="s">
        <v>7</v>
      </c>
      <c r="D25" s="10">
        <f>ABS($D$5)</f>
        <v>193</v>
      </c>
      <c r="E25" s="1">
        <f t="shared" si="28"/>
        <v>579</v>
      </c>
      <c r="F25" s="11">
        <f>ABS($F$5)</f>
        <v>15</v>
      </c>
      <c r="G25" s="3">
        <f>ABS(F25*A24/10)</f>
        <v>420</v>
      </c>
      <c r="H25" s="48">
        <f>ABS(B24+E25+G25)*AL25</f>
        <v>0</v>
      </c>
      <c r="I25" s="37">
        <f t="shared" si="1"/>
        <v>90</v>
      </c>
      <c r="J25" s="34">
        <f t="shared" si="2"/>
        <v>0</v>
      </c>
      <c r="K25" s="37">
        <f t="shared" si="3"/>
        <v>179</v>
      </c>
      <c r="L25" s="34">
        <f t="shared" si="4"/>
        <v>0</v>
      </c>
      <c r="M25" s="37">
        <f t="shared" si="5"/>
        <v>201</v>
      </c>
      <c r="N25" s="34">
        <f t="shared" si="6"/>
        <v>0</v>
      </c>
      <c r="O25" s="37">
        <f t="shared" si="7"/>
        <v>238</v>
      </c>
      <c r="P25" s="34">
        <f t="shared" si="8"/>
        <v>0</v>
      </c>
      <c r="Q25" s="37">
        <f t="shared" si="9"/>
        <v>188</v>
      </c>
      <c r="R25" s="34">
        <f t="shared" si="10"/>
        <v>0</v>
      </c>
      <c r="S25" s="20">
        <f t="shared" si="11"/>
        <v>205</v>
      </c>
      <c r="T25" s="34">
        <f t="shared" si="12"/>
        <v>0</v>
      </c>
      <c r="U25" s="20">
        <f t="shared" si="13"/>
        <v>165</v>
      </c>
      <c r="V25" s="34">
        <f t="shared" si="14"/>
        <v>0</v>
      </c>
      <c r="W25" s="37">
        <f t="shared" si="15"/>
        <v>173</v>
      </c>
      <c r="X25" s="34">
        <f>ABS(W25*2+$H25)*AL25*$X454</f>
        <v>0</v>
      </c>
      <c r="Y25" s="37">
        <f t="shared" si="16"/>
        <v>216</v>
      </c>
      <c r="Z25" s="34">
        <f t="shared" si="17"/>
        <v>0</v>
      </c>
      <c r="AA25" s="37">
        <f t="shared" si="18"/>
        <v>0</v>
      </c>
      <c r="AB25" s="34">
        <f t="shared" si="19"/>
        <v>0</v>
      </c>
      <c r="AC25" s="37">
        <f t="shared" si="20"/>
        <v>188</v>
      </c>
      <c r="AD25" s="34">
        <f t="shared" si="21"/>
        <v>0</v>
      </c>
      <c r="AE25" s="37">
        <f t="shared" si="22"/>
        <v>188</v>
      </c>
      <c r="AF25" s="34">
        <f t="shared" si="23"/>
        <v>0</v>
      </c>
      <c r="AG25" s="37">
        <f t="shared" si="24"/>
        <v>344</v>
      </c>
      <c r="AH25" s="42">
        <f t="shared" si="25"/>
        <v>0</v>
      </c>
      <c r="AI25" s="37">
        <f t="shared" si="26"/>
        <v>229</v>
      </c>
      <c r="AJ25" s="34">
        <f t="shared" si="27"/>
        <v>0</v>
      </c>
      <c r="AK25" s="86"/>
      <c r="AL25" s="70">
        <f>IF(ISBLANK(B24),0,1)</f>
        <v>0</v>
      </c>
    </row>
    <row r="26" spans="1:38" ht="15.75" thickTop="1">
      <c r="A26" s="122">
        <v>300</v>
      </c>
      <c r="B26" s="87">
        <v>862</v>
      </c>
      <c r="C26" s="7" t="s">
        <v>8</v>
      </c>
      <c r="D26" s="9">
        <f>ABS($D$4)</f>
        <v>0</v>
      </c>
      <c r="E26" s="4">
        <f t="shared" si="28"/>
        <v>0</v>
      </c>
      <c r="F26" s="12">
        <f>ABS($F$4)</f>
        <v>15</v>
      </c>
      <c r="G26" s="15">
        <f>ABS(F26*A26/10)</f>
        <v>450</v>
      </c>
      <c r="H26" s="49">
        <f>ABS(B26+E26+G26)*AL26</f>
        <v>0</v>
      </c>
      <c r="I26" s="37">
        <f t="shared" si="1"/>
        <v>90</v>
      </c>
      <c r="J26" s="50">
        <f t="shared" si="2"/>
        <v>0</v>
      </c>
      <c r="K26" s="37">
        <f t="shared" si="3"/>
        <v>179</v>
      </c>
      <c r="L26" s="33">
        <f t="shared" si="4"/>
        <v>0</v>
      </c>
      <c r="M26" s="37">
        <f t="shared" si="5"/>
        <v>201</v>
      </c>
      <c r="N26" s="50">
        <f t="shared" si="6"/>
        <v>0</v>
      </c>
      <c r="O26" s="37">
        <f t="shared" si="7"/>
        <v>238</v>
      </c>
      <c r="P26" s="33">
        <f t="shared" si="8"/>
        <v>0</v>
      </c>
      <c r="Q26" s="37">
        <f t="shared" si="9"/>
        <v>188</v>
      </c>
      <c r="R26" s="50">
        <f t="shared" si="10"/>
        <v>0</v>
      </c>
      <c r="S26" s="20">
        <f t="shared" si="11"/>
        <v>205</v>
      </c>
      <c r="T26" s="33">
        <f t="shared" si="12"/>
        <v>0</v>
      </c>
      <c r="U26" s="20">
        <f t="shared" si="13"/>
        <v>165</v>
      </c>
      <c r="V26" s="33">
        <f t="shared" si="14"/>
        <v>0</v>
      </c>
      <c r="W26" s="37">
        <f t="shared" si="15"/>
        <v>173</v>
      </c>
      <c r="X26" s="36">
        <f>ABS(W26*2+$H26)*AL26*$X$34</f>
        <v>0</v>
      </c>
      <c r="Y26" s="37">
        <f t="shared" si="16"/>
        <v>216</v>
      </c>
      <c r="Z26" s="36">
        <f t="shared" si="17"/>
        <v>0</v>
      </c>
      <c r="AA26" s="37">
        <f t="shared" si="18"/>
        <v>0</v>
      </c>
      <c r="AB26" s="36">
        <f t="shared" si="19"/>
        <v>0</v>
      </c>
      <c r="AC26" s="37">
        <f t="shared" si="20"/>
        <v>188</v>
      </c>
      <c r="AD26" s="36">
        <f t="shared" si="21"/>
        <v>0</v>
      </c>
      <c r="AE26" s="37">
        <f t="shared" si="22"/>
        <v>188</v>
      </c>
      <c r="AF26" s="36">
        <f t="shared" si="23"/>
        <v>0</v>
      </c>
      <c r="AG26" s="37">
        <f t="shared" si="24"/>
        <v>344</v>
      </c>
      <c r="AH26" s="35">
        <f t="shared" si="25"/>
        <v>0</v>
      </c>
      <c r="AI26" s="37">
        <f t="shared" si="26"/>
        <v>229</v>
      </c>
      <c r="AJ26" s="36">
        <f t="shared" si="27"/>
        <v>0</v>
      </c>
      <c r="AK26" s="89">
        <v>300</v>
      </c>
      <c r="AL26" s="70">
        <f>IF(ISBLANK(B27),0,1)</f>
        <v>0</v>
      </c>
    </row>
    <row r="27" spans="1:38" ht="15.75" thickBot="1">
      <c r="A27" s="123"/>
      <c r="B27" s="88"/>
      <c r="C27" s="8" t="s">
        <v>7</v>
      </c>
      <c r="D27" s="10">
        <f>ABS($D$5)</f>
        <v>193</v>
      </c>
      <c r="E27" s="1">
        <f t="shared" si="28"/>
        <v>579</v>
      </c>
      <c r="F27" s="11">
        <f>ABS($F$5)</f>
        <v>15</v>
      </c>
      <c r="G27" s="3">
        <f>ABS(F27*A26/10)</f>
        <v>450</v>
      </c>
      <c r="H27" s="48">
        <f>ABS(B26+E27+G27)*AL27</f>
        <v>1891</v>
      </c>
      <c r="I27" s="37">
        <f t="shared" si="1"/>
        <v>90</v>
      </c>
      <c r="J27" s="34">
        <f t="shared" si="2"/>
        <v>2071</v>
      </c>
      <c r="K27" s="37">
        <f t="shared" si="3"/>
        <v>179</v>
      </c>
      <c r="L27" s="34">
        <f t="shared" si="4"/>
        <v>2249</v>
      </c>
      <c r="M27" s="37">
        <f t="shared" si="5"/>
        <v>201</v>
      </c>
      <c r="N27" s="34">
        <f t="shared" si="6"/>
        <v>2293</v>
      </c>
      <c r="O27" s="37">
        <f t="shared" si="7"/>
        <v>238</v>
      </c>
      <c r="P27" s="34">
        <f t="shared" si="8"/>
        <v>2367</v>
      </c>
      <c r="Q27" s="37">
        <f t="shared" si="9"/>
        <v>188</v>
      </c>
      <c r="R27" s="34">
        <f t="shared" si="10"/>
        <v>2267</v>
      </c>
      <c r="S27" s="20">
        <f t="shared" si="11"/>
        <v>205</v>
      </c>
      <c r="T27" s="34">
        <f t="shared" si="12"/>
        <v>2301</v>
      </c>
      <c r="U27" s="20">
        <f t="shared" si="13"/>
        <v>165</v>
      </c>
      <c r="V27" s="34">
        <f t="shared" si="14"/>
        <v>2221</v>
      </c>
      <c r="W27" s="37">
        <f t="shared" si="15"/>
        <v>173</v>
      </c>
      <c r="X27" s="34">
        <f>ABS(W27*2+$H27)*AL27*$X456</f>
        <v>0</v>
      </c>
      <c r="Y27" s="37">
        <f t="shared" si="16"/>
        <v>216</v>
      </c>
      <c r="Z27" s="42">
        <f t="shared" si="17"/>
        <v>2323</v>
      </c>
      <c r="AA27" s="37">
        <f t="shared" si="18"/>
        <v>0</v>
      </c>
      <c r="AB27" s="34">
        <f t="shared" si="19"/>
        <v>0</v>
      </c>
      <c r="AC27" s="37">
        <f t="shared" si="20"/>
        <v>188</v>
      </c>
      <c r="AD27" s="34">
        <f t="shared" si="21"/>
        <v>2267</v>
      </c>
      <c r="AE27" s="37">
        <f t="shared" si="22"/>
        <v>188</v>
      </c>
      <c r="AF27" s="34">
        <f t="shared" si="23"/>
        <v>2267</v>
      </c>
      <c r="AG27" s="37">
        <f t="shared" si="24"/>
        <v>344</v>
      </c>
      <c r="AH27" s="42">
        <f t="shared" si="25"/>
        <v>2579</v>
      </c>
      <c r="AI27" s="37">
        <f t="shared" si="26"/>
        <v>229</v>
      </c>
      <c r="AJ27" s="34">
        <f t="shared" si="27"/>
        <v>2349</v>
      </c>
      <c r="AK27" s="90"/>
      <c r="AL27" s="70">
        <f>IF(ISBLANK(B26),0,1)</f>
        <v>1</v>
      </c>
    </row>
    <row r="28" spans="1:38" ht="15.75" thickTop="1">
      <c r="A28" s="126">
        <v>320</v>
      </c>
      <c r="B28" s="91">
        <v>955</v>
      </c>
      <c r="C28" s="7" t="s">
        <v>8</v>
      </c>
      <c r="D28" s="9">
        <f>ABS($D$4)</f>
        <v>0</v>
      </c>
      <c r="E28" s="4">
        <f t="shared" si="28"/>
        <v>0</v>
      </c>
      <c r="F28" s="12">
        <f>ABS($F$4)</f>
        <v>15</v>
      </c>
      <c r="G28" s="13">
        <f>ABS(F28*A28/10)</f>
        <v>480</v>
      </c>
      <c r="H28" s="49">
        <f>ABS(B28+E28+G28)*AL28</f>
        <v>0</v>
      </c>
      <c r="I28" s="37">
        <f t="shared" si="1"/>
        <v>90</v>
      </c>
      <c r="J28" s="50">
        <f t="shared" si="2"/>
        <v>0</v>
      </c>
      <c r="K28" s="37">
        <f t="shared" si="3"/>
        <v>179</v>
      </c>
      <c r="L28" s="33">
        <f t="shared" si="4"/>
        <v>0</v>
      </c>
      <c r="M28" s="37">
        <f t="shared" si="5"/>
        <v>201</v>
      </c>
      <c r="N28" s="50">
        <f t="shared" si="6"/>
        <v>0</v>
      </c>
      <c r="O28" s="37">
        <f t="shared" si="7"/>
        <v>238</v>
      </c>
      <c r="P28" s="33">
        <f t="shared" si="8"/>
        <v>0</v>
      </c>
      <c r="Q28" s="37">
        <f t="shared" si="9"/>
        <v>188</v>
      </c>
      <c r="R28" s="50">
        <f t="shared" si="10"/>
        <v>0</v>
      </c>
      <c r="S28" s="20">
        <f t="shared" si="11"/>
        <v>205</v>
      </c>
      <c r="T28" s="33">
        <f t="shared" si="12"/>
        <v>0</v>
      </c>
      <c r="U28" s="20">
        <f t="shared" si="13"/>
        <v>165</v>
      </c>
      <c r="V28" s="33">
        <f t="shared" si="14"/>
        <v>0</v>
      </c>
      <c r="W28" s="37">
        <f t="shared" si="15"/>
        <v>173</v>
      </c>
      <c r="X28" s="36">
        <f>ABS(W28*2+$H28)*AL28*$X$34</f>
        <v>0</v>
      </c>
      <c r="Y28" s="37">
        <f t="shared" si="16"/>
        <v>216</v>
      </c>
      <c r="Z28" s="35">
        <f t="shared" si="17"/>
        <v>0</v>
      </c>
      <c r="AA28" s="37">
        <f t="shared" si="18"/>
        <v>0</v>
      </c>
      <c r="AB28" s="36">
        <f t="shared" si="19"/>
        <v>0</v>
      </c>
      <c r="AC28" s="37">
        <f t="shared" si="20"/>
        <v>188</v>
      </c>
      <c r="AD28" s="36">
        <f t="shared" si="21"/>
        <v>0</v>
      </c>
      <c r="AE28" s="37">
        <f t="shared" si="22"/>
        <v>188</v>
      </c>
      <c r="AF28" s="36">
        <f t="shared" si="23"/>
        <v>0</v>
      </c>
      <c r="AG28" s="37">
        <f t="shared" si="24"/>
        <v>344</v>
      </c>
      <c r="AH28" s="35">
        <f t="shared" si="25"/>
        <v>0</v>
      </c>
      <c r="AI28" s="37">
        <f t="shared" si="26"/>
        <v>229</v>
      </c>
      <c r="AJ28" s="36">
        <f t="shared" si="27"/>
        <v>0</v>
      </c>
      <c r="AK28" s="93">
        <v>320</v>
      </c>
      <c r="AL28" s="70">
        <f>IF(ISBLANK(B29),0,1)</f>
        <v>0</v>
      </c>
    </row>
    <row r="29" spans="1:40" ht="15.75" thickBot="1">
      <c r="A29" s="129"/>
      <c r="B29" s="92"/>
      <c r="C29" s="8" t="s">
        <v>7</v>
      </c>
      <c r="D29" s="10">
        <f>ABS($D$5)</f>
        <v>193</v>
      </c>
      <c r="E29" s="1">
        <f t="shared" si="28"/>
        <v>579</v>
      </c>
      <c r="F29" s="11">
        <f>ABS($F$5)</f>
        <v>15</v>
      </c>
      <c r="G29" s="14">
        <f>ABS(F29*A28/10)</f>
        <v>480</v>
      </c>
      <c r="H29" s="48">
        <f>ABS(B28+E29+G29)*AL29</f>
        <v>2014</v>
      </c>
      <c r="I29" s="37">
        <f t="shared" si="1"/>
        <v>90</v>
      </c>
      <c r="J29" s="34">
        <f t="shared" si="2"/>
        <v>2194</v>
      </c>
      <c r="K29" s="37">
        <f t="shared" si="3"/>
        <v>179</v>
      </c>
      <c r="L29" s="34">
        <f t="shared" si="4"/>
        <v>2372</v>
      </c>
      <c r="M29" s="37">
        <f t="shared" si="5"/>
        <v>201</v>
      </c>
      <c r="N29" s="34">
        <f t="shared" si="6"/>
        <v>2416</v>
      </c>
      <c r="O29" s="37">
        <f t="shared" si="7"/>
        <v>238</v>
      </c>
      <c r="P29" s="34">
        <f t="shared" si="8"/>
        <v>2490</v>
      </c>
      <c r="Q29" s="37">
        <f t="shared" si="9"/>
        <v>188</v>
      </c>
      <c r="R29" s="34">
        <f t="shared" si="10"/>
        <v>2390</v>
      </c>
      <c r="S29" s="20">
        <f t="shared" si="11"/>
        <v>205</v>
      </c>
      <c r="T29" s="34">
        <f t="shared" si="12"/>
        <v>2424</v>
      </c>
      <c r="U29" s="20">
        <f t="shared" si="13"/>
        <v>165</v>
      </c>
      <c r="V29" s="34">
        <f t="shared" si="14"/>
        <v>2344</v>
      </c>
      <c r="W29" s="37">
        <f t="shared" si="15"/>
        <v>173</v>
      </c>
      <c r="X29" s="34">
        <f>ABS(W29*2+$H29)*AL29*$X458</f>
        <v>0</v>
      </c>
      <c r="Y29" s="37">
        <f t="shared" si="16"/>
        <v>216</v>
      </c>
      <c r="Z29" s="42">
        <f t="shared" si="17"/>
        <v>2446</v>
      </c>
      <c r="AA29" s="37">
        <f t="shared" si="18"/>
        <v>0</v>
      </c>
      <c r="AB29" s="34">
        <f t="shared" si="19"/>
        <v>0</v>
      </c>
      <c r="AC29" s="37">
        <f t="shared" si="20"/>
        <v>188</v>
      </c>
      <c r="AD29" s="34">
        <f t="shared" si="21"/>
        <v>2390</v>
      </c>
      <c r="AE29" s="37">
        <f t="shared" si="22"/>
        <v>188</v>
      </c>
      <c r="AF29" s="34">
        <f t="shared" si="23"/>
        <v>2390</v>
      </c>
      <c r="AG29" s="37">
        <f t="shared" si="24"/>
        <v>344</v>
      </c>
      <c r="AH29" s="34">
        <f t="shared" si="25"/>
        <v>2702</v>
      </c>
      <c r="AI29" s="37">
        <f t="shared" si="26"/>
        <v>229</v>
      </c>
      <c r="AJ29" s="34">
        <f t="shared" si="27"/>
        <v>2472</v>
      </c>
      <c r="AK29" s="94"/>
      <c r="AL29" s="70">
        <f>IF(ISBLANK(B28),0,1)</f>
        <v>1</v>
      </c>
      <c r="AN29" s="2"/>
    </row>
    <row r="30" spans="1:40" ht="15.75" thickTop="1">
      <c r="A30" s="136">
        <v>360</v>
      </c>
      <c r="B30" s="95"/>
      <c r="C30" s="7" t="s">
        <v>8</v>
      </c>
      <c r="D30" s="9">
        <f>ABS($D$4)</f>
        <v>0</v>
      </c>
      <c r="E30" s="4">
        <f t="shared" si="28"/>
        <v>0</v>
      </c>
      <c r="F30" s="12">
        <f>ABS($F$4)</f>
        <v>15</v>
      </c>
      <c r="G30" s="15">
        <f>ABS(F30*A30/10)</f>
        <v>540</v>
      </c>
      <c r="H30" s="49">
        <f>ABS(B30+E30+G30)*AL30</f>
        <v>0</v>
      </c>
      <c r="I30" s="37">
        <f t="shared" si="1"/>
        <v>90</v>
      </c>
      <c r="J30" s="50">
        <f t="shared" si="2"/>
        <v>0</v>
      </c>
      <c r="K30" s="37">
        <f t="shared" si="3"/>
        <v>179</v>
      </c>
      <c r="L30" s="33">
        <f t="shared" si="4"/>
        <v>0</v>
      </c>
      <c r="M30" s="37">
        <f t="shared" si="5"/>
        <v>201</v>
      </c>
      <c r="N30" s="50">
        <f t="shared" si="6"/>
        <v>0</v>
      </c>
      <c r="O30" s="37">
        <f t="shared" si="7"/>
        <v>238</v>
      </c>
      <c r="P30" s="33">
        <f t="shared" si="8"/>
        <v>0</v>
      </c>
      <c r="Q30" s="37">
        <f t="shared" si="9"/>
        <v>188</v>
      </c>
      <c r="R30" s="50">
        <f t="shared" si="10"/>
        <v>0</v>
      </c>
      <c r="S30" s="20">
        <f t="shared" si="11"/>
        <v>205</v>
      </c>
      <c r="T30" s="33">
        <f t="shared" si="12"/>
        <v>0</v>
      </c>
      <c r="U30" s="20">
        <f t="shared" si="13"/>
        <v>165</v>
      </c>
      <c r="V30" s="33">
        <f t="shared" si="14"/>
        <v>0</v>
      </c>
      <c r="W30" s="37">
        <f t="shared" si="15"/>
        <v>173</v>
      </c>
      <c r="X30" s="36">
        <f>ABS(W30*2+$H30)*AL30*$X$34</f>
        <v>0</v>
      </c>
      <c r="Y30" s="37">
        <f t="shared" si="16"/>
        <v>216</v>
      </c>
      <c r="Z30" s="35">
        <f t="shared" si="17"/>
        <v>0</v>
      </c>
      <c r="AA30" s="37">
        <f t="shared" si="18"/>
        <v>0</v>
      </c>
      <c r="AB30" s="36">
        <f t="shared" si="19"/>
        <v>0</v>
      </c>
      <c r="AC30" s="37">
        <f t="shared" si="20"/>
        <v>188</v>
      </c>
      <c r="AD30" s="36">
        <f t="shared" si="21"/>
        <v>0</v>
      </c>
      <c r="AE30" s="37">
        <f t="shared" si="22"/>
        <v>188</v>
      </c>
      <c r="AF30" s="36">
        <f t="shared" si="23"/>
        <v>0</v>
      </c>
      <c r="AG30" s="37">
        <f t="shared" si="24"/>
        <v>344</v>
      </c>
      <c r="AH30" s="36">
        <f t="shared" si="25"/>
        <v>0</v>
      </c>
      <c r="AI30" s="37">
        <f t="shared" si="26"/>
        <v>229</v>
      </c>
      <c r="AJ30" s="36">
        <f t="shared" si="27"/>
        <v>0</v>
      </c>
      <c r="AK30" s="89">
        <v>360</v>
      </c>
      <c r="AL30" s="70">
        <f>IF(ISBLANK(B31),0,1)</f>
        <v>0</v>
      </c>
      <c r="AN30" s="2"/>
    </row>
    <row r="31" spans="1:38" ht="15.75" thickBot="1">
      <c r="A31" s="127"/>
      <c r="B31" s="96"/>
      <c r="C31" s="8" t="s">
        <v>7</v>
      </c>
      <c r="D31" s="10">
        <f>ABS($D$5)</f>
        <v>193</v>
      </c>
      <c r="E31" s="1">
        <f t="shared" si="28"/>
        <v>579</v>
      </c>
      <c r="F31" s="11">
        <f>ABS($F$5)</f>
        <v>15</v>
      </c>
      <c r="G31" s="3">
        <f>ABS(F31*A30/10)</f>
        <v>540</v>
      </c>
      <c r="H31" s="48">
        <f>ABS(B30+E31+G31)*AL31</f>
        <v>0</v>
      </c>
      <c r="I31" s="37">
        <f t="shared" si="1"/>
        <v>90</v>
      </c>
      <c r="J31" s="34">
        <f t="shared" si="2"/>
        <v>0</v>
      </c>
      <c r="K31" s="37">
        <f t="shared" si="3"/>
        <v>179</v>
      </c>
      <c r="L31" s="34">
        <f t="shared" si="4"/>
        <v>0</v>
      </c>
      <c r="M31" s="37">
        <f t="shared" si="5"/>
        <v>201</v>
      </c>
      <c r="N31" s="34">
        <f t="shared" si="6"/>
        <v>0</v>
      </c>
      <c r="O31" s="37">
        <f t="shared" si="7"/>
        <v>238</v>
      </c>
      <c r="P31" s="34">
        <f t="shared" si="8"/>
        <v>0</v>
      </c>
      <c r="Q31" s="37">
        <f t="shared" si="9"/>
        <v>188</v>
      </c>
      <c r="R31" s="34">
        <f t="shared" si="10"/>
        <v>0</v>
      </c>
      <c r="S31" s="20">
        <f t="shared" si="11"/>
        <v>205</v>
      </c>
      <c r="T31" s="34">
        <f t="shared" si="12"/>
        <v>0</v>
      </c>
      <c r="U31" s="20">
        <f t="shared" si="13"/>
        <v>165</v>
      </c>
      <c r="V31" s="34">
        <f t="shared" si="14"/>
        <v>0</v>
      </c>
      <c r="W31" s="37">
        <f t="shared" si="15"/>
        <v>173</v>
      </c>
      <c r="X31" s="34">
        <f>ABS(W31*2+$H31)*AL31*$X460</f>
        <v>0</v>
      </c>
      <c r="Y31" s="37">
        <f t="shared" si="16"/>
        <v>216</v>
      </c>
      <c r="Z31" s="34">
        <f t="shared" si="17"/>
        <v>0</v>
      </c>
      <c r="AA31" s="37">
        <f t="shared" si="18"/>
        <v>0</v>
      </c>
      <c r="AB31" s="42">
        <f t="shared" si="19"/>
        <v>0</v>
      </c>
      <c r="AC31" s="37">
        <f t="shared" si="20"/>
        <v>188</v>
      </c>
      <c r="AD31" s="34">
        <f t="shared" si="21"/>
        <v>0</v>
      </c>
      <c r="AE31" s="37">
        <f t="shared" si="22"/>
        <v>188</v>
      </c>
      <c r="AF31" s="34">
        <f t="shared" si="23"/>
        <v>0</v>
      </c>
      <c r="AG31" s="37">
        <f t="shared" si="24"/>
        <v>344</v>
      </c>
      <c r="AH31" s="34">
        <f t="shared" si="25"/>
        <v>0</v>
      </c>
      <c r="AI31" s="37">
        <f t="shared" si="26"/>
        <v>229</v>
      </c>
      <c r="AJ31" s="34">
        <f t="shared" si="27"/>
        <v>0</v>
      </c>
      <c r="AK31" s="90"/>
      <c r="AL31" s="70">
        <f>IF(ISBLANK(B30),0,1)</f>
        <v>0</v>
      </c>
    </row>
    <row r="32" spans="1:38" ht="15.75" thickTop="1">
      <c r="A32" s="126">
        <v>400</v>
      </c>
      <c r="B32" s="91">
        <v>1185</v>
      </c>
      <c r="C32" s="7" t="s">
        <v>8</v>
      </c>
      <c r="D32" s="9">
        <f>ABS($D$4)</f>
        <v>0</v>
      </c>
      <c r="E32" s="4">
        <f t="shared" si="28"/>
        <v>0</v>
      </c>
      <c r="F32" s="12">
        <f>ABS($F$4)</f>
        <v>15</v>
      </c>
      <c r="G32" s="13">
        <f>ABS(F32*A32/10)</f>
        <v>600</v>
      </c>
      <c r="H32" s="49">
        <f>ABS(B32+E32+G32)*AL32</f>
        <v>0</v>
      </c>
      <c r="I32" s="37">
        <f t="shared" si="1"/>
        <v>90</v>
      </c>
      <c r="J32" s="50">
        <f t="shared" si="2"/>
        <v>0</v>
      </c>
      <c r="K32" s="37">
        <f t="shared" si="3"/>
        <v>179</v>
      </c>
      <c r="L32" s="33">
        <f t="shared" si="4"/>
        <v>0</v>
      </c>
      <c r="M32" s="37">
        <f t="shared" si="5"/>
        <v>201</v>
      </c>
      <c r="N32" s="50">
        <f t="shared" si="6"/>
        <v>0</v>
      </c>
      <c r="O32" s="37">
        <f t="shared" si="7"/>
        <v>238</v>
      </c>
      <c r="P32" s="33">
        <f t="shared" si="8"/>
        <v>0</v>
      </c>
      <c r="Q32" s="37">
        <f t="shared" si="9"/>
        <v>188</v>
      </c>
      <c r="R32" s="50">
        <f t="shared" si="10"/>
        <v>0</v>
      </c>
      <c r="S32" s="20">
        <f t="shared" si="11"/>
        <v>205</v>
      </c>
      <c r="T32" s="33">
        <f t="shared" si="12"/>
        <v>0</v>
      </c>
      <c r="U32" s="20">
        <f t="shared" si="13"/>
        <v>165</v>
      </c>
      <c r="V32" s="33">
        <f t="shared" si="14"/>
        <v>0</v>
      </c>
      <c r="W32" s="37">
        <f t="shared" si="15"/>
        <v>173</v>
      </c>
      <c r="X32" s="36">
        <f>ABS(W32*2+$H32)*AL32*$X$34</f>
        <v>0</v>
      </c>
      <c r="Y32" s="37">
        <f t="shared" si="16"/>
        <v>216</v>
      </c>
      <c r="Z32" s="36">
        <f t="shared" si="17"/>
        <v>0</v>
      </c>
      <c r="AA32" s="37">
        <f t="shared" si="18"/>
        <v>0</v>
      </c>
      <c r="AB32" s="35">
        <f t="shared" si="19"/>
        <v>0</v>
      </c>
      <c r="AC32" s="37">
        <f t="shared" si="20"/>
        <v>188</v>
      </c>
      <c r="AD32" s="36">
        <f t="shared" si="21"/>
        <v>0</v>
      </c>
      <c r="AE32" s="37">
        <f t="shared" si="22"/>
        <v>188</v>
      </c>
      <c r="AF32" s="36">
        <f t="shared" si="23"/>
        <v>0</v>
      </c>
      <c r="AG32" s="37">
        <f t="shared" si="24"/>
        <v>344</v>
      </c>
      <c r="AH32" s="36">
        <f t="shared" si="25"/>
        <v>0</v>
      </c>
      <c r="AI32" s="37">
        <f t="shared" si="26"/>
        <v>229</v>
      </c>
      <c r="AJ32" s="36">
        <f t="shared" si="27"/>
        <v>0</v>
      </c>
      <c r="AK32" s="97">
        <v>400</v>
      </c>
      <c r="AL32" s="70">
        <f>IF(ISBLANK(B33),0,1)</f>
        <v>0</v>
      </c>
    </row>
    <row r="33" spans="1:38" ht="15.75" thickBot="1">
      <c r="A33" s="129"/>
      <c r="B33" s="92"/>
      <c r="C33" s="5" t="s">
        <v>7</v>
      </c>
      <c r="D33" s="10">
        <f>ABS($D$5)</f>
        <v>193</v>
      </c>
      <c r="E33" s="1">
        <f t="shared" si="28"/>
        <v>579</v>
      </c>
      <c r="F33" s="11">
        <f>ABS($F$5)</f>
        <v>15</v>
      </c>
      <c r="G33" s="3">
        <f>ABS(F33*A32/10)</f>
        <v>600</v>
      </c>
      <c r="H33" s="48">
        <f>ABS(B32+E33+G33)*AL33</f>
        <v>2364</v>
      </c>
      <c r="I33" s="37">
        <f t="shared" si="1"/>
        <v>90</v>
      </c>
      <c r="J33" s="34">
        <f t="shared" si="2"/>
        <v>2544</v>
      </c>
      <c r="K33" s="37">
        <f t="shared" si="3"/>
        <v>179</v>
      </c>
      <c r="L33" s="34">
        <f t="shared" si="4"/>
        <v>2722</v>
      </c>
      <c r="M33" s="37">
        <f t="shared" si="5"/>
        <v>201</v>
      </c>
      <c r="N33" s="34">
        <f t="shared" si="6"/>
        <v>2766</v>
      </c>
      <c r="O33" s="37">
        <f t="shared" si="7"/>
        <v>238</v>
      </c>
      <c r="P33" s="34">
        <f t="shared" si="8"/>
        <v>2840</v>
      </c>
      <c r="Q33" s="37">
        <f t="shared" si="9"/>
        <v>188</v>
      </c>
      <c r="R33" s="34">
        <f t="shared" si="10"/>
        <v>2740</v>
      </c>
      <c r="S33" s="20">
        <f t="shared" si="11"/>
        <v>205</v>
      </c>
      <c r="T33" s="34">
        <f t="shared" si="12"/>
        <v>2774</v>
      </c>
      <c r="U33" s="20">
        <f t="shared" si="13"/>
        <v>165</v>
      </c>
      <c r="V33" s="34">
        <f t="shared" si="14"/>
        <v>2694</v>
      </c>
      <c r="W33" s="37">
        <f t="shared" si="15"/>
        <v>173</v>
      </c>
      <c r="X33" s="34">
        <f>ABS(W33*2+$H33)*AL33*$X462</f>
        <v>0</v>
      </c>
      <c r="Y33" s="37">
        <f t="shared" si="16"/>
        <v>216</v>
      </c>
      <c r="Z33" s="34">
        <f t="shared" si="17"/>
        <v>2796</v>
      </c>
      <c r="AA33" s="37">
        <f t="shared" si="18"/>
        <v>0</v>
      </c>
      <c r="AB33" s="42">
        <f t="shared" si="19"/>
        <v>0</v>
      </c>
      <c r="AC33" s="37">
        <f t="shared" si="20"/>
        <v>188</v>
      </c>
      <c r="AD33" s="34">
        <f t="shared" si="21"/>
        <v>2740</v>
      </c>
      <c r="AE33" s="37">
        <f t="shared" si="22"/>
        <v>188</v>
      </c>
      <c r="AF33" s="34">
        <f t="shared" si="23"/>
        <v>2740</v>
      </c>
      <c r="AG33" s="37">
        <f t="shared" si="24"/>
        <v>344</v>
      </c>
      <c r="AH33" s="42">
        <f t="shared" si="25"/>
        <v>3052</v>
      </c>
      <c r="AI33" s="37">
        <f t="shared" si="26"/>
        <v>229</v>
      </c>
      <c r="AJ33" s="34">
        <f t="shared" si="27"/>
        <v>2822</v>
      </c>
      <c r="AK33" s="98"/>
      <c r="AL33" s="70">
        <f>IF(ISBLANK(B32),0,1)</f>
        <v>1</v>
      </c>
    </row>
    <row r="34" spans="1:39" ht="33.75" customHeight="1" thickTop="1">
      <c r="A34" s="149" t="s">
        <v>11</v>
      </c>
      <c r="B34" s="46">
        <v>35</v>
      </c>
      <c r="H34" s="17"/>
      <c r="I34" s="62"/>
      <c r="J34" s="62">
        <f>IF(ISBLANK(I4),0,1)</f>
        <v>1</v>
      </c>
      <c r="K34" s="62"/>
      <c r="L34" s="62">
        <f>IF(ISBLANK(K4),0,1)</f>
        <v>1</v>
      </c>
      <c r="M34" s="62"/>
      <c r="N34" s="62">
        <f>IF(ISBLANK(M4),0,1)</f>
        <v>1</v>
      </c>
      <c r="O34" s="62"/>
      <c r="P34" s="62">
        <f>IF(ISBLANK(O4),0,1)</f>
        <v>1</v>
      </c>
      <c r="Q34" s="62"/>
      <c r="R34" s="62">
        <f>IF(ISBLANK(Q4),0,1)</f>
        <v>1</v>
      </c>
      <c r="S34" s="62"/>
      <c r="T34" s="62">
        <f>IF(ISBLANK(S4),0,1)</f>
        <v>1</v>
      </c>
      <c r="U34" s="62"/>
      <c r="V34" s="62">
        <f>IF(ISBLANK(U4),0,1)</f>
        <v>1</v>
      </c>
      <c r="W34" s="62"/>
      <c r="X34" s="62">
        <f>IF(ISBLANK(W4),0,1)</f>
        <v>1</v>
      </c>
      <c r="Y34" s="62"/>
      <c r="Z34" s="62">
        <f>IF(ISBLANK(Y4),0,1)</f>
        <v>1</v>
      </c>
      <c r="AA34" s="62"/>
      <c r="AB34" s="69">
        <f>IF(ISBLANK(AA4),0,1)</f>
        <v>0</v>
      </c>
      <c r="AC34" s="62"/>
      <c r="AD34" s="62">
        <f>IF(ISBLANK(AC4),0,1)</f>
        <v>1</v>
      </c>
      <c r="AE34" s="62"/>
      <c r="AF34" s="62">
        <f>IF(ISBLANK(AE4),0,1)</f>
        <v>1</v>
      </c>
      <c r="AG34" s="62"/>
      <c r="AH34" s="69">
        <f>IF(ISBLANK(AG4),0,1)</f>
        <v>1</v>
      </c>
      <c r="AI34" s="62"/>
      <c r="AJ34" s="62">
        <f>IF(ISBLANK(AI4),0,1)</f>
        <v>1</v>
      </c>
      <c r="AK34" s="62"/>
      <c r="AL34" s="70">
        <f>MIN(AL4:AL33)</f>
        <v>0</v>
      </c>
      <c r="AM34" s="62"/>
    </row>
    <row r="35" spans="1:2" ht="40.5" customHeight="1" thickBot="1">
      <c r="A35" s="149"/>
      <c r="B35" s="46"/>
    </row>
    <row r="36" spans="1:38" ht="0.75" customHeight="1" hidden="1" thickBot="1">
      <c r="A36" s="29"/>
      <c r="B36" s="29"/>
      <c r="C36" s="29"/>
      <c r="D36" s="29"/>
      <c r="E36" s="29"/>
      <c r="F36" s="29"/>
      <c r="G36" s="29"/>
      <c r="H36" s="29"/>
      <c r="I36" s="29"/>
      <c r="J36" s="29">
        <f>IF(ISBLANK(I4),0,1)</f>
        <v>1</v>
      </c>
      <c r="K36" s="29"/>
      <c r="L36" s="29">
        <f>IF(ISBLANK(K4),0,1)</f>
        <v>1</v>
      </c>
      <c r="M36" s="29"/>
      <c r="N36" s="29">
        <f>IF(ISBLANK(M4),0,1)</f>
        <v>1</v>
      </c>
      <c r="O36" s="29"/>
      <c r="P36" s="29">
        <f>IF(ISBLANK(O4),0,1)</f>
        <v>1</v>
      </c>
      <c r="Q36" s="29"/>
      <c r="R36" s="29">
        <f>IF(ISBLANK(Q4),0,1)</f>
        <v>1</v>
      </c>
      <c r="S36" s="29"/>
      <c r="T36" s="29">
        <f>IF(ISBLANK(S4),0,1)</f>
        <v>1</v>
      </c>
      <c r="U36" s="29"/>
      <c r="V36" s="29">
        <f>IF(ISBLANK(U4),0,1)</f>
        <v>1</v>
      </c>
      <c r="W36" s="29"/>
      <c r="X36" s="29">
        <f>IF(ISBLANK(W4),0,1)</f>
        <v>1</v>
      </c>
      <c r="Y36" s="29"/>
      <c r="Z36" s="29">
        <f>IF(ISBLANK(Y4),0,1)</f>
        <v>1</v>
      </c>
      <c r="AA36" s="29"/>
      <c r="AB36" s="29">
        <f>IF(ISBLANK(AA4),0,1)</f>
        <v>0</v>
      </c>
      <c r="AC36" s="29"/>
      <c r="AD36" s="29">
        <f>IF(ISBLANK(AC4),0,1)</f>
        <v>1</v>
      </c>
      <c r="AE36" s="29"/>
      <c r="AF36" s="29">
        <f>IF(ISBLANK(AE4),0,1)</f>
        <v>1</v>
      </c>
      <c r="AG36" s="29"/>
      <c r="AH36" s="29">
        <f>IF(ISBLANK(AG4),0,1)</f>
        <v>1</v>
      </c>
      <c r="AI36" s="29"/>
      <c r="AJ36" s="29">
        <f>IF(ISBLANK(AI4),0,1)</f>
        <v>1</v>
      </c>
      <c r="AK36" s="29"/>
      <c r="AL36" s="29"/>
    </row>
    <row r="37" spans="1:41" ht="70.5" customHeight="1">
      <c r="A37" s="119" t="s">
        <v>18</v>
      </c>
      <c r="B37" s="120"/>
      <c r="C37" s="121"/>
      <c r="D37" s="102" t="s">
        <v>3</v>
      </c>
      <c r="E37" s="103"/>
      <c r="F37" s="104"/>
      <c r="G37" s="105" t="s">
        <v>0</v>
      </c>
      <c r="H37" s="106"/>
      <c r="I37" s="107" t="s">
        <v>4</v>
      </c>
      <c r="J37" s="110" t="s">
        <v>10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66"/>
      <c r="AM37" s="68"/>
      <c r="AN37" s="2"/>
      <c r="AO37" s="2"/>
    </row>
    <row r="38" spans="1:41" ht="49.5" customHeight="1">
      <c r="A38" s="30"/>
      <c r="B38" s="113" t="s">
        <v>6</v>
      </c>
      <c r="C38" s="114"/>
      <c r="D38" s="115" t="s">
        <v>1</v>
      </c>
      <c r="E38" s="116"/>
      <c r="F38" s="116" t="s">
        <v>2</v>
      </c>
      <c r="G38" s="134" t="s">
        <v>1</v>
      </c>
      <c r="H38" s="115" t="s">
        <v>2</v>
      </c>
      <c r="I38" s="108"/>
      <c r="J38" s="55" t="str">
        <f>REPT(I2,1)</f>
        <v>Заглушка</v>
      </c>
      <c r="K38" s="137" t="s">
        <v>13</v>
      </c>
      <c r="L38" s="84" t="str">
        <f>REPT(K2,1)</f>
        <v>Мечь, Ветка с листьями</v>
      </c>
      <c r="M38" s="137" t="s">
        <v>13</v>
      </c>
      <c r="N38" s="84" t="str">
        <f>REPT(M2,1)</f>
        <v>Колокол, Кедр</v>
      </c>
      <c r="O38" s="137" t="s">
        <v>13</v>
      </c>
      <c r="P38" s="84" t="str">
        <f>REPT(O2,1)</f>
        <v>Овал, Милано </v>
      </c>
      <c r="Q38" s="137" t="s">
        <v>13</v>
      </c>
      <c r="R38" s="55" t="str">
        <f>REPT(Q2,1)</f>
        <v>Клён, Перо</v>
      </c>
      <c r="S38" s="137" t="s">
        <v>13</v>
      </c>
      <c r="T38" s="76" t="str">
        <f>REPT(S2,1)</f>
        <v>Аванти</v>
      </c>
      <c r="U38" s="137" t="s">
        <v>13</v>
      </c>
      <c r="V38" s="76" t="str">
        <f>REPT(U2,1)</f>
        <v>Капля</v>
      </c>
      <c r="W38" s="137" t="s">
        <v>13</v>
      </c>
      <c r="X38" s="84" t="str">
        <f>REPT(W2,1)</f>
        <v>Лист большой</v>
      </c>
      <c r="Y38" s="137" t="s">
        <v>13</v>
      </c>
      <c r="Z38" s="84" t="str">
        <f>REPT(Y2,1)</f>
        <v>Шар большой Верона,</v>
      </c>
      <c r="AA38" s="137" t="s">
        <v>13</v>
      </c>
      <c r="AB38" s="84" t="str">
        <f>REPT(AA2,1)</f>
        <v>Амбер, Барокко</v>
      </c>
      <c r="AC38" s="137" t="s">
        <v>13</v>
      </c>
      <c r="AD38" s="84" t="str">
        <f>REPT(AC2,1)</f>
        <v>Шар, Цилиндр</v>
      </c>
      <c r="AE38" s="137" t="s">
        <v>13</v>
      </c>
      <c r="AF38" s="84" t="str">
        <f>REPT(AE2,1)</f>
        <v>Фантазия, Спираль</v>
      </c>
      <c r="AG38" s="137" t="s">
        <v>13</v>
      </c>
      <c r="AH38" s="84" t="str">
        <f>REPT(AG2,1)</f>
        <v>Ампир</v>
      </c>
      <c r="AI38" s="137" t="s">
        <v>13</v>
      </c>
      <c r="AJ38" s="76" t="str">
        <f>REPT(AI2,1)</f>
        <v>Ажур</v>
      </c>
      <c r="AK38" s="137" t="s">
        <v>13</v>
      </c>
      <c r="AL38" s="67"/>
      <c r="AM38" s="63"/>
      <c r="AN38" s="63"/>
      <c r="AO38" s="2"/>
    </row>
    <row r="39" spans="1:41" ht="15" customHeight="1" thickBot="1">
      <c r="A39" s="22" t="s">
        <v>5</v>
      </c>
      <c r="C39" s="23" t="s">
        <v>2</v>
      </c>
      <c r="D39" s="117"/>
      <c r="E39" s="118"/>
      <c r="F39" s="118"/>
      <c r="G39" s="135"/>
      <c r="H39" s="117"/>
      <c r="I39" s="109"/>
      <c r="J39" s="56">
        <f>ABS(I4)*J36</f>
        <v>90</v>
      </c>
      <c r="K39" s="138"/>
      <c r="L39" s="61">
        <f>ABS(K4)*L36</f>
        <v>179</v>
      </c>
      <c r="M39" s="141"/>
      <c r="N39" s="57">
        <f>ABS(M4)</f>
        <v>201</v>
      </c>
      <c r="O39" s="138"/>
      <c r="P39" s="58">
        <f>ABS(O4)</f>
        <v>238</v>
      </c>
      <c r="Q39" s="141"/>
      <c r="R39" s="57">
        <f>ABS(Q4)</f>
        <v>188</v>
      </c>
      <c r="S39" s="138"/>
      <c r="T39" s="58">
        <f>ABS(S4)</f>
        <v>205</v>
      </c>
      <c r="U39" s="138"/>
      <c r="V39" s="58">
        <f>ABS(U4)</f>
        <v>165</v>
      </c>
      <c r="W39" s="138"/>
      <c r="X39" s="58">
        <f>ABS(W4)</f>
        <v>173</v>
      </c>
      <c r="Y39" s="138"/>
      <c r="Z39" s="58">
        <f>ABS(Y4)</f>
        <v>216</v>
      </c>
      <c r="AA39" s="138"/>
      <c r="AB39" s="58">
        <f>ABS(AA4)</f>
        <v>0</v>
      </c>
      <c r="AC39" s="138"/>
      <c r="AD39" s="58">
        <f>ABS(AC4)</f>
        <v>188</v>
      </c>
      <c r="AE39" s="138"/>
      <c r="AF39" s="58">
        <f>ABS(AE4)</f>
        <v>188</v>
      </c>
      <c r="AG39" s="138"/>
      <c r="AH39" s="58">
        <f>ABS(AG4)</f>
        <v>344</v>
      </c>
      <c r="AI39" s="138"/>
      <c r="AJ39" s="58">
        <f>ABS(AI4)</f>
        <v>229</v>
      </c>
      <c r="AK39" s="138"/>
      <c r="AL39" s="65"/>
      <c r="AM39" s="63"/>
      <c r="AN39" s="63"/>
      <c r="AO39" s="2"/>
    </row>
    <row r="40" spans="1:41" ht="15.75" thickTop="1">
      <c r="A40" s="132">
        <v>120</v>
      </c>
      <c r="B40" s="130"/>
      <c r="C40" s="99"/>
      <c r="D40" s="7" t="s">
        <v>8</v>
      </c>
      <c r="E40" s="72"/>
      <c r="F40" s="6">
        <f>ABS(E40*2)</f>
        <v>0</v>
      </c>
      <c r="G40" s="12">
        <f>ABS($F$4)</f>
        <v>15</v>
      </c>
      <c r="H40" s="18">
        <f>ABS((G40*A40/10)*2)</f>
        <v>360</v>
      </c>
      <c r="I40" s="27">
        <f>ABS(B40+C40+F40+H40)*AM40</f>
        <v>0</v>
      </c>
      <c r="J40" s="41">
        <f>ABS(J39*2)*J36</f>
        <v>180</v>
      </c>
      <c r="K40" s="51">
        <f>ABS(J40*2+I40)*AM40*$J$34</f>
        <v>0</v>
      </c>
      <c r="L40" s="41">
        <f>ABS(L39+$J$39)*L36</f>
        <v>269</v>
      </c>
      <c r="M40" s="50">
        <f>ABS(L40*2+$I40)*AM40*$L$34</f>
        <v>0</v>
      </c>
      <c r="N40" s="38">
        <f>ABS(N39+$J$39)*$N$36</f>
        <v>291</v>
      </c>
      <c r="O40" s="51">
        <f>ABS(N40*2+$I40)*AM40*$N$34</f>
        <v>0</v>
      </c>
      <c r="P40" s="52">
        <f>ABS(P39+$J$39)*P36</f>
        <v>328</v>
      </c>
      <c r="Q40" s="50">
        <f>ABS(P40*2+$I40)*AM40*$P$34</f>
        <v>0</v>
      </c>
      <c r="R40" s="38">
        <f>ABS(R39+J39)*R36</f>
        <v>278</v>
      </c>
      <c r="S40" s="51">
        <f>ABS(R40*2+$I40)*AM40*$R$34</f>
        <v>0</v>
      </c>
      <c r="T40" s="52">
        <f>ABS(T39+J39)*T36</f>
        <v>295</v>
      </c>
      <c r="U40" s="51">
        <f>ABS(T40*2+$I40)*AM40*$T$34</f>
        <v>0</v>
      </c>
      <c r="V40" s="52">
        <f>ABS(V39+J39)*V36</f>
        <v>255</v>
      </c>
      <c r="W40" s="51">
        <f>ABS(V40*2+$I40)*AM40*$V$34</f>
        <v>0</v>
      </c>
      <c r="X40" s="52">
        <f>ABS(X39+J39)*X36</f>
        <v>263</v>
      </c>
      <c r="Y40" s="24">
        <f>ABS(X40*2+$I40)*AM40*$X$34</f>
        <v>0</v>
      </c>
      <c r="Z40" s="52">
        <f>ABS(Z39+J39)*Z36</f>
        <v>306</v>
      </c>
      <c r="AA40" s="24">
        <f>ABS(Z40*2+$I40)*AM40*$Z$34</f>
        <v>0</v>
      </c>
      <c r="AB40" s="52">
        <f>ABS(AB39+J39)*AB36</f>
        <v>0</v>
      </c>
      <c r="AC40" s="24">
        <f>ABS(AB40*2+$I40)*AM40*$AB$34</f>
        <v>0</v>
      </c>
      <c r="AD40" s="52">
        <f>ABS(AD39+J39)*AD36</f>
        <v>278</v>
      </c>
      <c r="AE40" s="24">
        <f>ABS(AD40*2+$I40)*AM40*$AD$34</f>
        <v>0</v>
      </c>
      <c r="AF40" s="52">
        <f>ABS(AF39+J39)*AF36</f>
        <v>278</v>
      </c>
      <c r="AG40" s="24">
        <f>ABS(AF40*2+$I40)*AM40*$AF$34</f>
        <v>0</v>
      </c>
      <c r="AH40" s="52">
        <f>ABS(AH39+J39)*AH36</f>
        <v>434</v>
      </c>
      <c r="AI40" s="24">
        <f>ABS(AH40*2+$I40)*AM40*$AH$34</f>
        <v>0</v>
      </c>
      <c r="AJ40" s="52">
        <f>ABS(AJ39+J39)*AJ36</f>
        <v>319</v>
      </c>
      <c r="AK40" s="24">
        <f>ABS(AJ40*2+$I40)*AM40*$AJ$34</f>
        <v>0</v>
      </c>
      <c r="AL40" s="85">
        <v>120</v>
      </c>
      <c r="AM40" s="70">
        <f>IF(ISBLANK(B5),0,1)</f>
        <v>0</v>
      </c>
      <c r="AN40" s="63"/>
      <c r="AO40" s="2"/>
    </row>
    <row r="41" spans="1:41" ht="15.75" thickBot="1">
      <c r="A41" s="133"/>
      <c r="B41" s="131"/>
      <c r="C41" s="88"/>
      <c r="D41" s="8" t="s">
        <v>7</v>
      </c>
      <c r="E41" s="71">
        <v>235</v>
      </c>
      <c r="F41" s="1">
        <f>ABS(E41*2)</f>
        <v>470</v>
      </c>
      <c r="G41" s="11">
        <f>ABS($F$5)</f>
        <v>15</v>
      </c>
      <c r="H41" s="14">
        <f>ABS((G41*A40/10)*2)</f>
        <v>360</v>
      </c>
      <c r="I41" s="28">
        <f>ABS(B40+C40+F41+H41)*AM41</f>
        <v>0</v>
      </c>
      <c r="J41" s="41">
        <f>ABS(J40)</f>
        <v>180</v>
      </c>
      <c r="K41" s="44">
        <f>ABS(J41*2+I41)*AM41*$J$34</f>
        <v>0</v>
      </c>
      <c r="L41" s="41">
        <f>ABS(L40)</f>
        <v>269</v>
      </c>
      <c r="M41" s="34">
        <f>ABS(L41*2+$I41)*AM41*$L$34</f>
        <v>0</v>
      </c>
      <c r="N41" s="37">
        <f>ABS(N40)</f>
        <v>291</v>
      </c>
      <c r="O41" s="44">
        <f>ABS(N41*2+$I41)*AM41*$N$34</f>
        <v>0</v>
      </c>
      <c r="P41" s="41">
        <f>ABS(P40)</f>
        <v>328</v>
      </c>
      <c r="Q41" s="34">
        <f>ABS(P41*2+$I41)*AM41*$P$34</f>
        <v>0</v>
      </c>
      <c r="R41" s="37">
        <f>ABS(R40)</f>
        <v>278</v>
      </c>
      <c r="S41" s="44">
        <f>ABS(R41*2+$I41)*AM41*$R$34</f>
        <v>0</v>
      </c>
      <c r="T41" s="41">
        <f>ABS(T40)</f>
        <v>295</v>
      </c>
      <c r="U41" s="44">
        <f>ABS(T41*2+$I41)*AM41*$T$34</f>
        <v>0</v>
      </c>
      <c r="V41" s="41">
        <f>ABS(V40)</f>
        <v>255</v>
      </c>
      <c r="W41" s="44">
        <f>ABS(V41*2+$I41)*AM41*$V$34</f>
        <v>0</v>
      </c>
      <c r="X41" s="41">
        <f>ABS(X40)</f>
        <v>263</v>
      </c>
      <c r="Y41" s="53">
        <f>ABS(X41*2+$I41)*AM41*$X$34</f>
        <v>0</v>
      </c>
      <c r="Z41" s="41">
        <f>ABS(Z40)</f>
        <v>306</v>
      </c>
      <c r="AA41" s="53">
        <f>ABS(Z41*2+$I41)*AM41*$Z$34</f>
        <v>0</v>
      </c>
      <c r="AB41" s="41">
        <f>ABS(AB40)</f>
        <v>0</v>
      </c>
      <c r="AC41" s="34">
        <f>ABS(AB41*2+$I41)*AM41*$AB$34</f>
        <v>0</v>
      </c>
      <c r="AD41" s="41">
        <f>ABS(AD40)</f>
        <v>278</v>
      </c>
      <c r="AE41" s="53">
        <f>ABS(AD41*2+$I41)*AM41*$AD$34</f>
        <v>0</v>
      </c>
      <c r="AF41" s="41">
        <f>ABS(AF40)</f>
        <v>278</v>
      </c>
      <c r="AG41" s="44">
        <f>ABS(AF41*2+$I41)*AM41*$AF$34</f>
        <v>0</v>
      </c>
      <c r="AH41" s="41">
        <f>ABS(AH40)</f>
        <v>434</v>
      </c>
      <c r="AI41" s="53">
        <f>ABS(AH41*2+$I41)*AM41*$AH$34</f>
        <v>0</v>
      </c>
      <c r="AJ41" s="41">
        <f>ABS(AJ40)</f>
        <v>319</v>
      </c>
      <c r="AK41" s="34">
        <f>ABS(AJ41*2+$I41)*AM41*$AJ$34</f>
        <v>0</v>
      </c>
      <c r="AL41" s="90"/>
      <c r="AM41" s="70">
        <f>IF(ISBLANK(B4),0,1)</f>
        <v>0</v>
      </c>
      <c r="AN41" s="63"/>
      <c r="AO41" s="2"/>
    </row>
    <row r="42" spans="1:41" ht="15.75" thickTop="1">
      <c r="A42" s="122">
        <v>140</v>
      </c>
      <c r="B42" s="130"/>
      <c r="C42" s="99"/>
      <c r="D42" s="7" t="s">
        <v>8</v>
      </c>
      <c r="E42" s="9">
        <f>ABS($E$40)</f>
        <v>0</v>
      </c>
      <c r="F42" s="4">
        <f aca="true" t="shared" si="29" ref="F42:F53">ABS(E42*2)</f>
        <v>0</v>
      </c>
      <c r="G42" s="12">
        <f>ABS($F$4)</f>
        <v>15</v>
      </c>
      <c r="H42" s="18">
        <f>ABS((G42*A42/10)*2)</f>
        <v>420</v>
      </c>
      <c r="I42" s="27">
        <f>ABS(B42+C42+F42+H42)*AM42</f>
        <v>0</v>
      </c>
      <c r="J42" s="41">
        <f aca="true" t="shared" si="30" ref="J42:J69">ABS(J41)</f>
        <v>180</v>
      </c>
      <c r="K42" s="51">
        <f aca="true" t="shared" si="31" ref="K42:K69">ABS(J42*2+I42)*AM42*$J$34</f>
        <v>0</v>
      </c>
      <c r="L42" s="41">
        <f aca="true" t="shared" si="32" ref="L42:L69">ABS(L41)</f>
        <v>269</v>
      </c>
      <c r="M42" s="50">
        <f aca="true" t="shared" si="33" ref="M42:M69">ABS(L42*2+$I42)*AM42*$L$34</f>
        <v>0</v>
      </c>
      <c r="N42" s="37">
        <f aca="true" t="shared" si="34" ref="N42:N69">ABS(N41)</f>
        <v>291</v>
      </c>
      <c r="O42" s="51">
        <f aca="true" t="shared" si="35" ref="O42:O69">ABS(N42*2+$I42)*AM42*$N$34</f>
        <v>0</v>
      </c>
      <c r="P42" s="41">
        <f aca="true" t="shared" si="36" ref="P42:P69">ABS(P41)</f>
        <v>328</v>
      </c>
      <c r="Q42" s="50">
        <f aca="true" t="shared" si="37" ref="Q42:Q69">ABS(P42*2+$I42)*AM42*$P$34</f>
        <v>0</v>
      </c>
      <c r="R42" s="37">
        <f aca="true" t="shared" si="38" ref="R42:R69">ABS(R41)</f>
        <v>278</v>
      </c>
      <c r="S42" s="51">
        <f aca="true" t="shared" si="39" ref="S42:S69">ABS(R42*2+$I42)*AM42*$R$34</f>
        <v>0</v>
      </c>
      <c r="T42" s="41">
        <f>ABS(T41)</f>
        <v>295</v>
      </c>
      <c r="U42" s="51">
        <f aca="true" t="shared" si="40" ref="U42:U69">ABS(T42*2+$I42)*AM42*$T$34</f>
        <v>0</v>
      </c>
      <c r="V42" s="41">
        <f aca="true" t="shared" si="41" ref="V42:V69">ABS(V41)</f>
        <v>255</v>
      </c>
      <c r="W42" s="51">
        <f aca="true" t="shared" si="42" ref="W42:W69">ABS(V42*2+$I42)*AM42*$V$34</f>
        <v>0</v>
      </c>
      <c r="X42" s="41">
        <f aca="true" t="shared" si="43" ref="X42:X69">ABS(X41)</f>
        <v>263</v>
      </c>
      <c r="Y42" s="35">
        <f aca="true" t="shared" si="44" ref="Y42:Y69">ABS(X42*2+$I42)*AM42*$X$34</f>
        <v>0</v>
      </c>
      <c r="Z42" s="41">
        <f aca="true" t="shared" si="45" ref="Z42:Z69">ABS(Z41)</f>
        <v>306</v>
      </c>
      <c r="AA42" s="35">
        <f aca="true" t="shared" si="46" ref="AA42:AA69">ABS(Z42*2+$I42)*AM42*$Z$34</f>
        <v>0</v>
      </c>
      <c r="AB42" s="41">
        <f aca="true" t="shared" si="47" ref="AB42:AB69">ABS(AB41)</f>
        <v>0</v>
      </c>
      <c r="AC42" s="24">
        <f aca="true" t="shared" si="48" ref="AC42:AC69">ABS(AB42*2+$I42)*AM42*$AB$34</f>
        <v>0</v>
      </c>
      <c r="AD42" s="41">
        <f aca="true" t="shared" si="49" ref="AD42:AD69">ABS(AD41)</f>
        <v>278</v>
      </c>
      <c r="AE42" s="35">
        <f aca="true" t="shared" si="50" ref="AE42:AE69">ABS(AD42*2+$I42)*AM42*$AD$34</f>
        <v>0</v>
      </c>
      <c r="AF42" s="41">
        <f aca="true" t="shared" si="51" ref="AF42:AF69">ABS(AF41)</f>
        <v>278</v>
      </c>
      <c r="AG42" s="24">
        <f aca="true" t="shared" si="52" ref="AG42:AG69">ABS(AF42*2+$I42)*AM42*$AF$34</f>
        <v>0</v>
      </c>
      <c r="AH42" s="41">
        <f aca="true" t="shared" si="53" ref="AH42:AH69">ABS(AH41)</f>
        <v>434</v>
      </c>
      <c r="AI42" s="35">
        <f aca="true" t="shared" si="54" ref="AI42:AI69">ABS(AH42*2+$I42)*AM42*$AH$34</f>
        <v>0</v>
      </c>
      <c r="AJ42" s="41">
        <f aca="true" t="shared" si="55" ref="AJ42:AJ69">ABS(AJ41)</f>
        <v>319</v>
      </c>
      <c r="AK42" s="24">
        <f aca="true" t="shared" si="56" ref="AK42:AK69">ABS(AJ42*2+$I42)*AM42*$AJ$34</f>
        <v>0</v>
      </c>
      <c r="AL42" s="89">
        <v>140</v>
      </c>
      <c r="AM42" s="70">
        <f>IF(ISBLANK(B7),0,1)</f>
        <v>0</v>
      </c>
      <c r="AN42" s="63"/>
      <c r="AO42" s="2"/>
    </row>
    <row r="43" spans="1:41" ht="15.75" thickBot="1">
      <c r="A43" s="123"/>
      <c r="B43" s="131"/>
      <c r="C43" s="88"/>
      <c r="D43" s="8" t="s">
        <v>7</v>
      </c>
      <c r="E43" s="10">
        <f>ABS($E$41)</f>
        <v>235</v>
      </c>
      <c r="F43" s="1">
        <f t="shared" si="29"/>
        <v>470</v>
      </c>
      <c r="G43" s="11">
        <f>ABS($F$5)</f>
        <v>15</v>
      </c>
      <c r="H43" s="14">
        <f>ABS((G43*A42/10)*2)</f>
        <v>420</v>
      </c>
      <c r="I43" s="28">
        <f>ABS(B42+C42+F43+H43)*AM43</f>
        <v>0</v>
      </c>
      <c r="J43" s="41">
        <f t="shared" si="30"/>
        <v>180</v>
      </c>
      <c r="K43" s="44">
        <f t="shared" si="31"/>
        <v>0</v>
      </c>
      <c r="L43" s="41">
        <f t="shared" si="32"/>
        <v>269</v>
      </c>
      <c r="M43" s="34">
        <f t="shared" si="33"/>
        <v>0</v>
      </c>
      <c r="N43" s="37">
        <f t="shared" si="34"/>
        <v>291</v>
      </c>
      <c r="O43" s="44">
        <f t="shared" si="35"/>
        <v>0</v>
      </c>
      <c r="P43" s="41">
        <f t="shared" si="36"/>
        <v>328</v>
      </c>
      <c r="Q43" s="34">
        <f t="shared" si="37"/>
        <v>0</v>
      </c>
      <c r="R43" s="37">
        <f t="shared" si="38"/>
        <v>278</v>
      </c>
      <c r="S43" s="44">
        <f t="shared" si="39"/>
        <v>0</v>
      </c>
      <c r="T43" s="41">
        <f>ABS(T42)</f>
        <v>295</v>
      </c>
      <c r="U43" s="44">
        <f t="shared" si="40"/>
        <v>0</v>
      </c>
      <c r="V43" s="41">
        <f t="shared" si="41"/>
        <v>255</v>
      </c>
      <c r="W43" s="44">
        <f t="shared" si="42"/>
        <v>0</v>
      </c>
      <c r="X43" s="41">
        <f t="shared" si="43"/>
        <v>263</v>
      </c>
      <c r="Y43" s="53">
        <f t="shared" si="44"/>
        <v>0</v>
      </c>
      <c r="Z43" s="41">
        <f t="shared" si="45"/>
        <v>306</v>
      </c>
      <c r="AA43" s="53">
        <f t="shared" si="46"/>
        <v>0</v>
      </c>
      <c r="AB43" s="41">
        <f t="shared" si="47"/>
        <v>0</v>
      </c>
      <c r="AC43" s="34">
        <f t="shared" si="48"/>
        <v>0</v>
      </c>
      <c r="AD43" s="41">
        <f t="shared" si="49"/>
        <v>278</v>
      </c>
      <c r="AE43" s="34">
        <f t="shared" si="50"/>
        <v>0</v>
      </c>
      <c r="AF43" s="41">
        <f t="shared" si="51"/>
        <v>278</v>
      </c>
      <c r="AG43" s="44">
        <f t="shared" si="52"/>
        <v>0</v>
      </c>
      <c r="AH43" s="41">
        <f t="shared" si="53"/>
        <v>434</v>
      </c>
      <c r="AI43" s="34">
        <f t="shared" si="54"/>
        <v>0</v>
      </c>
      <c r="AJ43" s="41">
        <f t="shared" si="55"/>
        <v>319</v>
      </c>
      <c r="AK43" s="34">
        <f t="shared" si="56"/>
        <v>0</v>
      </c>
      <c r="AL43" s="90"/>
      <c r="AM43" s="70">
        <f>IF(ISBLANK(B6),0,1)</f>
        <v>0</v>
      </c>
      <c r="AN43" s="63"/>
      <c r="AO43" s="2"/>
    </row>
    <row r="44" spans="1:41" ht="15.75" thickTop="1">
      <c r="A44" s="124">
        <v>150</v>
      </c>
      <c r="B44" s="130"/>
      <c r="C44" s="99"/>
      <c r="D44" s="7" t="s">
        <v>8</v>
      </c>
      <c r="E44" s="9">
        <f>ABS($E$40)</f>
        <v>0</v>
      </c>
      <c r="F44" s="4">
        <f t="shared" si="29"/>
        <v>0</v>
      </c>
      <c r="G44" s="12">
        <f>ABS($F$4)</f>
        <v>15</v>
      </c>
      <c r="H44" s="18">
        <f>ABS((G44*A44/10)*2)</f>
        <v>450</v>
      </c>
      <c r="I44" s="27">
        <f>ABS(B44+C44+F44+H44)*AM44</f>
        <v>0</v>
      </c>
      <c r="J44" s="41">
        <f t="shared" si="30"/>
        <v>180</v>
      </c>
      <c r="K44" s="51">
        <f t="shared" si="31"/>
        <v>0</v>
      </c>
      <c r="L44" s="41">
        <f t="shared" si="32"/>
        <v>269</v>
      </c>
      <c r="M44" s="50">
        <f t="shared" si="33"/>
        <v>0</v>
      </c>
      <c r="N44" s="37">
        <f t="shared" si="34"/>
        <v>291</v>
      </c>
      <c r="O44" s="51">
        <f t="shared" si="35"/>
        <v>0</v>
      </c>
      <c r="P44" s="41">
        <f t="shared" si="36"/>
        <v>328</v>
      </c>
      <c r="Q44" s="50">
        <f t="shared" si="37"/>
        <v>0</v>
      </c>
      <c r="R44" s="37">
        <f t="shared" si="38"/>
        <v>278</v>
      </c>
      <c r="S44" s="51">
        <f t="shared" si="39"/>
        <v>0</v>
      </c>
      <c r="T44" s="45">
        <f>ABS(T43)</f>
        <v>295</v>
      </c>
      <c r="U44" s="51">
        <f t="shared" si="40"/>
        <v>0</v>
      </c>
      <c r="V44" s="45">
        <f t="shared" si="41"/>
        <v>255</v>
      </c>
      <c r="W44" s="51">
        <f t="shared" si="42"/>
        <v>0</v>
      </c>
      <c r="X44" s="41">
        <f t="shared" si="43"/>
        <v>263</v>
      </c>
      <c r="Y44" s="35">
        <f t="shared" si="44"/>
        <v>0</v>
      </c>
      <c r="Z44" s="41">
        <f t="shared" si="45"/>
        <v>306</v>
      </c>
      <c r="AA44" s="35">
        <f t="shared" si="46"/>
        <v>0</v>
      </c>
      <c r="AB44" s="41">
        <f t="shared" si="47"/>
        <v>0</v>
      </c>
      <c r="AC44" s="24">
        <f t="shared" si="48"/>
        <v>0</v>
      </c>
      <c r="AD44" s="41">
        <f t="shared" si="49"/>
        <v>278</v>
      </c>
      <c r="AE44" s="24">
        <f t="shared" si="50"/>
        <v>0</v>
      </c>
      <c r="AF44" s="41">
        <f t="shared" si="51"/>
        <v>278</v>
      </c>
      <c r="AG44" s="24">
        <f t="shared" si="52"/>
        <v>0</v>
      </c>
      <c r="AH44" s="41">
        <f t="shared" si="53"/>
        <v>434</v>
      </c>
      <c r="AI44" s="24">
        <f t="shared" si="54"/>
        <v>0</v>
      </c>
      <c r="AJ44" s="41">
        <f t="shared" si="55"/>
        <v>319</v>
      </c>
      <c r="AK44" s="24">
        <f t="shared" si="56"/>
        <v>0</v>
      </c>
      <c r="AL44" s="85">
        <v>150</v>
      </c>
      <c r="AM44" s="70">
        <f>IF(ISBLANK(B9),0,1)</f>
        <v>0</v>
      </c>
      <c r="AN44" s="63"/>
      <c r="AO44" s="2"/>
    </row>
    <row r="45" spans="1:41" ht="15.75" thickBot="1">
      <c r="A45" s="125"/>
      <c r="B45" s="131"/>
      <c r="C45" s="100"/>
      <c r="D45" s="8" t="s">
        <v>7</v>
      </c>
      <c r="E45" s="10">
        <f>ABS($E$41)</f>
        <v>235</v>
      </c>
      <c r="F45" s="1">
        <f t="shared" si="29"/>
        <v>470</v>
      </c>
      <c r="G45" s="11">
        <f>ABS($F$5)</f>
        <v>15</v>
      </c>
      <c r="H45" s="14">
        <f>ABS((G45*A44/10)*2)</f>
        <v>450</v>
      </c>
      <c r="I45" s="28">
        <f>ABS(B44+C44+F45+H45)*AM45</f>
        <v>0</v>
      </c>
      <c r="J45" s="41">
        <f t="shared" si="30"/>
        <v>180</v>
      </c>
      <c r="K45" s="44">
        <f t="shared" si="31"/>
        <v>0</v>
      </c>
      <c r="L45" s="41">
        <f t="shared" si="32"/>
        <v>269</v>
      </c>
      <c r="M45" s="34">
        <f t="shared" si="33"/>
        <v>0</v>
      </c>
      <c r="N45" s="37">
        <f t="shared" si="34"/>
        <v>291</v>
      </c>
      <c r="O45" s="44">
        <f t="shared" si="35"/>
        <v>0</v>
      </c>
      <c r="P45" s="41">
        <f t="shared" si="36"/>
        <v>328</v>
      </c>
      <c r="Q45" s="34">
        <f t="shared" si="37"/>
        <v>0</v>
      </c>
      <c r="R45" s="37">
        <f t="shared" si="38"/>
        <v>278</v>
      </c>
      <c r="S45" s="44">
        <f t="shared" si="39"/>
        <v>0</v>
      </c>
      <c r="T45" s="45">
        <f>ABS(T44)</f>
        <v>295</v>
      </c>
      <c r="U45" s="44">
        <f t="shared" si="40"/>
        <v>0</v>
      </c>
      <c r="V45" s="45">
        <f t="shared" si="41"/>
        <v>255</v>
      </c>
      <c r="W45" s="44">
        <f t="shared" si="42"/>
        <v>0</v>
      </c>
      <c r="X45" s="41">
        <f t="shared" si="43"/>
        <v>263</v>
      </c>
      <c r="Y45" s="34">
        <f t="shared" si="44"/>
        <v>0</v>
      </c>
      <c r="Z45" s="41">
        <f t="shared" si="45"/>
        <v>306</v>
      </c>
      <c r="AA45" s="53">
        <f t="shared" si="46"/>
        <v>0</v>
      </c>
      <c r="AB45" s="41">
        <f t="shared" si="47"/>
        <v>0</v>
      </c>
      <c r="AC45" s="53">
        <f t="shared" si="48"/>
        <v>0</v>
      </c>
      <c r="AD45" s="41">
        <f t="shared" si="49"/>
        <v>278</v>
      </c>
      <c r="AE45" s="34">
        <f t="shared" si="50"/>
        <v>0</v>
      </c>
      <c r="AF45" s="41">
        <f t="shared" si="51"/>
        <v>278</v>
      </c>
      <c r="AG45" s="44">
        <f t="shared" si="52"/>
        <v>0</v>
      </c>
      <c r="AH45" s="41">
        <f t="shared" si="53"/>
        <v>434</v>
      </c>
      <c r="AI45" s="53">
        <f t="shared" si="54"/>
        <v>0</v>
      </c>
      <c r="AJ45" s="41">
        <f t="shared" si="55"/>
        <v>319</v>
      </c>
      <c r="AK45" s="34">
        <f t="shared" si="56"/>
        <v>0</v>
      </c>
      <c r="AL45" s="86"/>
      <c r="AM45" s="70">
        <f>IF(ISBLANK(B8),0,1)</f>
        <v>0</v>
      </c>
      <c r="AN45" s="63"/>
      <c r="AO45" s="2"/>
    </row>
    <row r="46" spans="1:41" ht="15.75" thickTop="1">
      <c r="A46" s="122">
        <v>160</v>
      </c>
      <c r="B46" s="101">
        <v>460</v>
      </c>
      <c r="C46" s="101">
        <v>258</v>
      </c>
      <c r="D46" s="7" t="s">
        <v>8</v>
      </c>
      <c r="E46" s="9">
        <f>ABS($E$40)</f>
        <v>0</v>
      </c>
      <c r="F46" s="4">
        <f t="shared" si="29"/>
        <v>0</v>
      </c>
      <c r="G46" s="12">
        <f>ABS($F$4)</f>
        <v>15</v>
      </c>
      <c r="H46" s="18">
        <f>ABS((G46*A46/10)*2)</f>
        <v>480</v>
      </c>
      <c r="I46" s="27">
        <f>ABS(B46+C46+F46+H46)*AM46</f>
        <v>0</v>
      </c>
      <c r="J46" s="41">
        <f t="shared" si="30"/>
        <v>180</v>
      </c>
      <c r="K46" s="51">
        <f t="shared" si="31"/>
        <v>0</v>
      </c>
      <c r="L46" s="41">
        <f t="shared" si="32"/>
        <v>269</v>
      </c>
      <c r="M46" s="50">
        <f t="shared" si="33"/>
        <v>0</v>
      </c>
      <c r="N46" s="37">
        <f t="shared" si="34"/>
        <v>291</v>
      </c>
      <c r="O46" s="51">
        <f t="shared" si="35"/>
        <v>0</v>
      </c>
      <c r="P46" s="41">
        <f t="shared" si="36"/>
        <v>328</v>
      </c>
      <c r="Q46" s="50">
        <f t="shared" si="37"/>
        <v>0</v>
      </c>
      <c r="R46" s="37">
        <f t="shared" si="38"/>
        <v>278</v>
      </c>
      <c r="S46" s="51">
        <f t="shared" si="39"/>
        <v>0</v>
      </c>
      <c r="T46" s="45">
        <f aca="true" t="shared" si="57" ref="T46:T69">ABS(T45)</f>
        <v>295</v>
      </c>
      <c r="U46" s="51">
        <f t="shared" si="40"/>
        <v>0</v>
      </c>
      <c r="V46" s="45">
        <f t="shared" si="41"/>
        <v>255</v>
      </c>
      <c r="W46" s="51">
        <f t="shared" si="42"/>
        <v>0</v>
      </c>
      <c r="X46" s="41">
        <f t="shared" si="43"/>
        <v>263</v>
      </c>
      <c r="Y46" s="24">
        <f t="shared" si="44"/>
        <v>0</v>
      </c>
      <c r="Z46" s="41">
        <f t="shared" si="45"/>
        <v>306</v>
      </c>
      <c r="AA46" s="35">
        <f t="shared" si="46"/>
        <v>0</v>
      </c>
      <c r="AB46" s="41">
        <f t="shared" si="47"/>
        <v>0</v>
      </c>
      <c r="AC46" s="35">
        <f t="shared" si="48"/>
        <v>0</v>
      </c>
      <c r="AD46" s="41">
        <f t="shared" si="49"/>
        <v>278</v>
      </c>
      <c r="AE46" s="24">
        <f t="shared" si="50"/>
        <v>0</v>
      </c>
      <c r="AF46" s="41">
        <f t="shared" si="51"/>
        <v>278</v>
      </c>
      <c r="AG46" s="24">
        <f t="shared" si="52"/>
        <v>0</v>
      </c>
      <c r="AH46" s="41">
        <f t="shared" si="53"/>
        <v>434</v>
      </c>
      <c r="AI46" s="35">
        <f t="shared" si="54"/>
        <v>0</v>
      </c>
      <c r="AJ46" s="41">
        <f t="shared" si="55"/>
        <v>319</v>
      </c>
      <c r="AK46" s="24">
        <f t="shared" si="56"/>
        <v>0</v>
      </c>
      <c r="AL46" s="89">
        <v>160</v>
      </c>
      <c r="AM46" s="70">
        <f>IF(ISBLANK(B11),0,1)</f>
        <v>0</v>
      </c>
      <c r="AN46" s="63"/>
      <c r="AO46" s="2"/>
    </row>
    <row r="47" spans="1:41" ht="15.75" thickBot="1">
      <c r="A47" s="123"/>
      <c r="B47" s="88"/>
      <c r="C47" s="88"/>
      <c r="D47" s="8" t="s">
        <v>7</v>
      </c>
      <c r="E47" s="10">
        <f>ABS($E$41)</f>
        <v>235</v>
      </c>
      <c r="F47" s="1">
        <f t="shared" si="29"/>
        <v>470</v>
      </c>
      <c r="G47" s="11">
        <f>ABS($F$5)</f>
        <v>15</v>
      </c>
      <c r="H47" s="14">
        <f>ABS((G47*A46/10)*2)</f>
        <v>480</v>
      </c>
      <c r="I47" s="28">
        <f>ABS(B46+C46+F47+H47)*AM47</f>
        <v>1668</v>
      </c>
      <c r="J47" s="41">
        <f t="shared" si="30"/>
        <v>180</v>
      </c>
      <c r="K47" s="44">
        <f t="shared" si="31"/>
        <v>2028</v>
      </c>
      <c r="L47" s="41">
        <f t="shared" si="32"/>
        <v>269</v>
      </c>
      <c r="M47" s="34">
        <f t="shared" si="33"/>
        <v>2206</v>
      </c>
      <c r="N47" s="37">
        <f t="shared" si="34"/>
        <v>291</v>
      </c>
      <c r="O47" s="44">
        <f t="shared" si="35"/>
        <v>2250</v>
      </c>
      <c r="P47" s="41">
        <f t="shared" si="36"/>
        <v>328</v>
      </c>
      <c r="Q47" s="34">
        <f t="shared" si="37"/>
        <v>2324</v>
      </c>
      <c r="R47" s="37">
        <f t="shared" si="38"/>
        <v>278</v>
      </c>
      <c r="S47" s="44">
        <f t="shared" si="39"/>
        <v>2224</v>
      </c>
      <c r="T47" s="45">
        <f t="shared" si="57"/>
        <v>295</v>
      </c>
      <c r="U47" s="44">
        <f t="shared" si="40"/>
        <v>2258</v>
      </c>
      <c r="V47" s="45">
        <f t="shared" si="41"/>
        <v>255</v>
      </c>
      <c r="W47" s="44">
        <f t="shared" si="42"/>
        <v>2178</v>
      </c>
      <c r="X47" s="41">
        <f t="shared" si="43"/>
        <v>263</v>
      </c>
      <c r="Y47" s="34">
        <f t="shared" si="44"/>
        <v>2194</v>
      </c>
      <c r="Z47" s="41">
        <f t="shared" si="45"/>
        <v>306</v>
      </c>
      <c r="AA47" s="53">
        <f t="shared" si="46"/>
        <v>2280</v>
      </c>
      <c r="AB47" s="41">
        <f t="shared" si="47"/>
        <v>0</v>
      </c>
      <c r="AC47" s="34">
        <f t="shared" si="48"/>
        <v>0</v>
      </c>
      <c r="AD47" s="41">
        <f t="shared" si="49"/>
        <v>278</v>
      </c>
      <c r="AE47" s="53">
        <f t="shared" si="50"/>
        <v>2224</v>
      </c>
      <c r="AF47" s="41">
        <f t="shared" si="51"/>
        <v>278</v>
      </c>
      <c r="AG47" s="44">
        <f t="shared" si="52"/>
        <v>2224</v>
      </c>
      <c r="AH47" s="41">
        <f t="shared" si="53"/>
        <v>434</v>
      </c>
      <c r="AI47" s="53">
        <f t="shared" si="54"/>
        <v>2536</v>
      </c>
      <c r="AJ47" s="41">
        <f t="shared" si="55"/>
        <v>319</v>
      </c>
      <c r="AK47" s="34">
        <f t="shared" si="56"/>
        <v>2306</v>
      </c>
      <c r="AL47" s="90"/>
      <c r="AM47" s="70">
        <f>IF(ISBLANK(B10),0,1)</f>
        <v>1</v>
      </c>
      <c r="AN47" s="63"/>
      <c r="AO47" s="2"/>
    </row>
    <row r="48" spans="1:41" ht="15.75" thickTop="1">
      <c r="A48" s="124">
        <v>180</v>
      </c>
      <c r="B48" s="99"/>
      <c r="C48" s="99"/>
      <c r="D48" s="7" t="s">
        <v>8</v>
      </c>
      <c r="E48" s="9">
        <f>ABS($E$40)</f>
        <v>0</v>
      </c>
      <c r="F48" s="4">
        <f t="shared" si="29"/>
        <v>0</v>
      </c>
      <c r="G48" s="12">
        <f>ABS($F$4)</f>
        <v>15</v>
      </c>
      <c r="H48" s="18">
        <f>ABS((G48*A48/10)*2)</f>
        <v>540</v>
      </c>
      <c r="I48" s="27">
        <f>ABS(B48+C48+F48+H48)*AM48</f>
        <v>0</v>
      </c>
      <c r="J48" s="41">
        <f t="shared" si="30"/>
        <v>180</v>
      </c>
      <c r="K48" s="51">
        <f t="shared" si="31"/>
        <v>0</v>
      </c>
      <c r="L48" s="41">
        <f t="shared" si="32"/>
        <v>269</v>
      </c>
      <c r="M48" s="50">
        <f t="shared" si="33"/>
        <v>0</v>
      </c>
      <c r="N48" s="37">
        <f t="shared" si="34"/>
        <v>291</v>
      </c>
      <c r="O48" s="51">
        <f t="shared" si="35"/>
        <v>0</v>
      </c>
      <c r="P48" s="41">
        <f t="shared" si="36"/>
        <v>328</v>
      </c>
      <c r="Q48" s="50">
        <f t="shared" si="37"/>
        <v>0</v>
      </c>
      <c r="R48" s="37">
        <f t="shared" si="38"/>
        <v>278</v>
      </c>
      <c r="S48" s="51">
        <f t="shared" si="39"/>
        <v>0</v>
      </c>
      <c r="T48" s="45">
        <f t="shared" si="57"/>
        <v>295</v>
      </c>
      <c r="U48" s="51">
        <f t="shared" si="40"/>
        <v>0</v>
      </c>
      <c r="V48" s="45">
        <f t="shared" si="41"/>
        <v>255</v>
      </c>
      <c r="W48" s="51">
        <f t="shared" si="42"/>
        <v>0</v>
      </c>
      <c r="X48" s="41">
        <f t="shared" si="43"/>
        <v>263</v>
      </c>
      <c r="Y48" s="24">
        <f t="shared" si="44"/>
        <v>0</v>
      </c>
      <c r="Z48" s="41">
        <f t="shared" si="45"/>
        <v>306</v>
      </c>
      <c r="AA48" s="35">
        <f t="shared" si="46"/>
        <v>0</v>
      </c>
      <c r="AB48" s="41">
        <f t="shared" si="47"/>
        <v>0</v>
      </c>
      <c r="AC48" s="24">
        <f t="shared" si="48"/>
        <v>0</v>
      </c>
      <c r="AD48" s="41">
        <f t="shared" si="49"/>
        <v>278</v>
      </c>
      <c r="AE48" s="35">
        <f t="shared" si="50"/>
        <v>0</v>
      </c>
      <c r="AF48" s="41">
        <f t="shared" si="51"/>
        <v>278</v>
      </c>
      <c r="AG48" s="24">
        <f t="shared" si="52"/>
        <v>0</v>
      </c>
      <c r="AH48" s="41">
        <f t="shared" si="53"/>
        <v>434</v>
      </c>
      <c r="AI48" s="35">
        <f t="shared" si="54"/>
        <v>0</v>
      </c>
      <c r="AJ48" s="41">
        <f t="shared" si="55"/>
        <v>319</v>
      </c>
      <c r="AK48" s="24">
        <f t="shared" si="56"/>
        <v>0</v>
      </c>
      <c r="AL48" s="85">
        <v>180</v>
      </c>
      <c r="AM48" s="70">
        <f>IF(ISBLANK(B13),0,1)</f>
        <v>0</v>
      </c>
      <c r="AN48" s="63"/>
      <c r="AO48" s="2"/>
    </row>
    <row r="49" spans="1:41" ht="15.75" thickBot="1">
      <c r="A49" s="125"/>
      <c r="B49" s="100"/>
      <c r="C49" s="100"/>
      <c r="D49" s="8" t="s">
        <v>7</v>
      </c>
      <c r="E49" s="10">
        <f>ABS($E$41)</f>
        <v>235</v>
      </c>
      <c r="F49" s="1">
        <f t="shared" si="29"/>
        <v>470</v>
      </c>
      <c r="G49" s="11">
        <f>ABS($F$5)</f>
        <v>15</v>
      </c>
      <c r="H49" s="14">
        <f>ABS((G49*A48/10)*2)</f>
        <v>540</v>
      </c>
      <c r="I49" s="28">
        <f>ABS(B48+C48+F49+H49)*AM49</f>
        <v>0</v>
      </c>
      <c r="J49" s="41">
        <f t="shared" si="30"/>
        <v>180</v>
      </c>
      <c r="K49" s="44">
        <f t="shared" si="31"/>
        <v>0</v>
      </c>
      <c r="L49" s="41">
        <f t="shared" si="32"/>
        <v>269</v>
      </c>
      <c r="M49" s="34">
        <f t="shared" si="33"/>
        <v>0</v>
      </c>
      <c r="N49" s="37">
        <f t="shared" si="34"/>
        <v>291</v>
      </c>
      <c r="O49" s="44">
        <f t="shared" si="35"/>
        <v>0</v>
      </c>
      <c r="P49" s="41">
        <f t="shared" si="36"/>
        <v>328</v>
      </c>
      <c r="Q49" s="34">
        <f t="shared" si="37"/>
        <v>0</v>
      </c>
      <c r="R49" s="37">
        <f t="shared" si="38"/>
        <v>278</v>
      </c>
      <c r="S49" s="44">
        <f t="shared" si="39"/>
        <v>0</v>
      </c>
      <c r="T49" s="45">
        <f t="shared" si="57"/>
        <v>295</v>
      </c>
      <c r="U49" s="44">
        <f t="shared" si="40"/>
        <v>0</v>
      </c>
      <c r="V49" s="45">
        <f t="shared" si="41"/>
        <v>255</v>
      </c>
      <c r="W49" s="44">
        <f t="shared" si="42"/>
        <v>0</v>
      </c>
      <c r="X49" s="41">
        <f t="shared" si="43"/>
        <v>263</v>
      </c>
      <c r="Y49" s="34">
        <f t="shared" si="44"/>
        <v>0</v>
      </c>
      <c r="Z49" s="41">
        <f t="shared" si="45"/>
        <v>306</v>
      </c>
      <c r="AA49" s="34">
        <f t="shared" si="46"/>
        <v>0</v>
      </c>
      <c r="AB49" s="41">
        <f t="shared" si="47"/>
        <v>0</v>
      </c>
      <c r="AC49" s="53">
        <f t="shared" si="48"/>
        <v>0</v>
      </c>
      <c r="AD49" s="41">
        <f t="shared" si="49"/>
        <v>278</v>
      </c>
      <c r="AE49" s="34">
        <f t="shared" si="50"/>
        <v>0</v>
      </c>
      <c r="AF49" s="41">
        <f t="shared" si="51"/>
        <v>278</v>
      </c>
      <c r="AG49" s="44">
        <f t="shared" si="52"/>
        <v>0</v>
      </c>
      <c r="AH49" s="41">
        <f t="shared" si="53"/>
        <v>434</v>
      </c>
      <c r="AI49" s="53">
        <f t="shared" si="54"/>
        <v>0</v>
      </c>
      <c r="AJ49" s="41">
        <f t="shared" si="55"/>
        <v>319</v>
      </c>
      <c r="AK49" s="34">
        <f t="shared" si="56"/>
        <v>0</v>
      </c>
      <c r="AL49" s="86"/>
      <c r="AM49" s="70">
        <f>IF(ISBLANK(B12),0,1)</f>
        <v>0</v>
      </c>
      <c r="AN49" s="63"/>
      <c r="AO49" s="2"/>
    </row>
    <row r="50" spans="1:41" ht="15.75" thickTop="1">
      <c r="A50" s="122">
        <v>200</v>
      </c>
      <c r="B50" s="87">
        <v>575</v>
      </c>
      <c r="C50" s="87">
        <v>322</v>
      </c>
      <c r="D50" s="7" t="s">
        <v>8</v>
      </c>
      <c r="E50" s="9">
        <f>ABS($E$40)</f>
        <v>0</v>
      </c>
      <c r="F50" s="4">
        <f t="shared" si="29"/>
        <v>0</v>
      </c>
      <c r="G50" s="12">
        <f>ABS($F$4)</f>
        <v>15</v>
      </c>
      <c r="H50" s="18">
        <f>ABS((G50*A50/10)*2)</f>
        <v>600</v>
      </c>
      <c r="I50" s="27">
        <f>ABS(B50+C50+F50+H50)*AM50</f>
        <v>0</v>
      </c>
      <c r="J50" s="41">
        <f t="shared" si="30"/>
        <v>180</v>
      </c>
      <c r="K50" s="51">
        <f t="shared" si="31"/>
        <v>0</v>
      </c>
      <c r="L50" s="41">
        <f t="shared" si="32"/>
        <v>269</v>
      </c>
      <c r="M50" s="50">
        <f t="shared" si="33"/>
        <v>0</v>
      </c>
      <c r="N50" s="37">
        <f t="shared" si="34"/>
        <v>291</v>
      </c>
      <c r="O50" s="51">
        <f t="shared" si="35"/>
        <v>0</v>
      </c>
      <c r="P50" s="41">
        <f t="shared" si="36"/>
        <v>328</v>
      </c>
      <c r="Q50" s="50">
        <f t="shared" si="37"/>
        <v>0</v>
      </c>
      <c r="R50" s="37">
        <f t="shared" si="38"/>
        <v>278</v>
      </c>
      <c r="S50" s="51">
        <f t="shared" si="39"/>
        <v>0</v>
      </c>
      <c r="T50" s="45">
        <f t="shared" si="57"/>
        <v>295</v>
      </c>
      <c r="U50" s="51">
        <f t="shared" si="40"/>
        <v>0</v>
      </c>
      <c r="V50" s="45">
        <f t="shared" si="41"/>
        <v>255</v>
      </c>
      <c r="W50" s="51">
        <f t="shared" si="42"/>
        <v>0</v>
      </c>
      <c r="X50" s="41">
        <f t="shared" si="43"/>
        <v>263</v>
      </c>
      <c r="Y50" s="24">
        <f t="shared" si="44"/>
        <v>0</v>
      </c>
      <c r="Z50" s="41">
        <f t="shared" si="45"/>
        <v>306</v>
      </c>
      <c r="AA50" s="24">
        <f t="shared" si="46"/>
        <v>0</v>
      </c>
      <c r="AB50" s="41">
        <f t="shared" si="47"/>
        <v>0</v>
      </c>
      <c r="AC50" s="35">
        <f t="shared" si="48"/>
        <v>0</v>
      </c>
      <c r="AD50" s="41">
        <f t="shared" si="49"/>
        <v>278</v>
      </c>
      <c r="AE50" s="24">
        <f t="shared" si="50"/>
        <v>0</v>
      </c>
      <c r="AF50" s="41">
        <f t="shared" si="51"/>
        <v>278</v>
      </c>
      <c r="AG50" s="24">
        <f t="shared" si="52"/>
        <v>0</v>
      </c>
      <c r="AH50" s="41">
        <f t="shared" si="53"/>
        <v>434</v>
      </c>
      <c r="AI50" s="35">
        <f t="shared" si="54"/>
        <v>0</v>
      </c>
      <c r="AJ50" s="41">
        <f t="shared" si="55"/>
        <v>319</v>
      </c>
      <c r="AK50" s="24">
        <f t="shared" si="56"/>
        <v>0</v>
      </c>
      <c r="AL50" s="89">
        <v>200</v>
      </c>
      <c r="AM50" s="70">
        <f>IF(ISBLANK(B15),0,1)</f>
        <v>0</v>
      </c>
      <c r="AN50" s="63"/>
      <c r="AO50" s="2"/>
    </row>
    <row r="51" spans="1:41" ht="15.75" thickBot="1">
      <c r="A51" s="123"/>
      <c r="B51" s="88"/>
      <c r="C51" s="88"/>
      <c r="D51" s="8" t="s">
        <v>7</v>
      </c>
      <c r="E51" s="10">
        <f>ABS($E$41)</f>
        <v>235</v>
      </c>
      <c r="F51" s="1">
        <f t="shared" si="29"/>
        <v>470</v>
      </c>
      <c r="G51" s="11">
        <f>ABS($F$5)</f>
        <v>15</v>
      </c>
      <c r="H51" s="14">
        <f>ABS((G51*A50/10)*2)</f>
        <v>600</v>
      </c>
      <c r="I51" s="28">
        <f>ABS(B50+C50+F51+H51)*AM51</f>
        <v>1967</v>
      </c>
      <c r="J51" s="41">
        <f t="shared" si="30"/>
        <v>180</v>
      </c>
      <c r="K51" s="44">
        <f t="shared" si="31"/>
        <v>2327</v>
      </c>
      <c r="L51" s="41">
        <f t="shared" si="32"/>
        <v>269</v>
      </c>
      <c r="M51" s="34">
        <f t="shared" si="33"/>
        <v>2505</v>
      </c>
      <c r="N51" s="37">
        <f t="shared" si="34"/>
        <v>291</v>
      </c>
      <c r="O51" s="44">
        <f t="shared" si="35"/>
        <v>2549</v>
      </c>
      <c r="P51" s="41">
        <f t="shared" si="36"/>
        <v>328</v>
      </c>
      <c r="Q51" s="34">
        <f t="shared" si="37"/>
        <v>2623</v>
      </c>
      <c r="R51" s="37">
        <f t="shared" si="38"/>
        <v>278</v>
      </c>
      <c r="S51" s="44">
        <f t="shared" si="39"/>
        <v>2523</v>
      </c>
      <c r="T51" s="45">
        <f t="shared" si="57"/>
        <v>295</v>
      </c>
      <c r="U51" s="44">
        <f t="shared" si="40"/>
        <v>2557</v>
      </c>
      <c r="V51" s="45">
        <f t="shared" si="41"/>
        <v>255</v>
      </c>
      <c r="W51" s="44">
        <f t="shared" si="42"/>
        <v>2477</v>
      </c>
      <c r="X51" s="41">
        <f t="shared" si="43"/>
        <v>263</v>
      </c>
      <c r="Y51" s="53">
        <f t="shared" si="44"/>
        <v>2493</v>
      </c>
      <c r="Z51" s="41">
        <f t="shared" si="45"/>
        <v>306</v>
      </c>
      <c r="AA51" s="34">
        <f t="shared" si="46"/>
        <v>2579</v>
      </c>
      <c r="AB51" s="41">
        <f t="shared" si="47"/>
        <v>0</v>
      </c>
      <c r="AC51" s="34">
        <f t="shared" si="48"/>
        <v>0</v>
      </c>
      <c r="AD51" s="41">
        <f t="shared" si="49"/>
        <v>278</v>
      </c>
      <c r="AE51" s="53">
        <f t="shared" si="50"/>
        <v>2523</v>
      </c>
      <c r="AF51" s="41">
        <f t="shared" si="51"/>
        <v>278</v>
      </c>
      <c r="AG51" s="44">
        <f t="shared" si="52"/>
        <v>2523</v>
      </c>
      <c r="AH51" s="41">
        <f t="shared" si="53"/>
        <v>434</v>
      </c>
      <c r="AI51" s="53">
        <f t="shared" si="54"/>
        <v>2835</v>
      </c>
      <c r="AJ51" s="41">
        <f t="shared" si="55"/>
        <v>319</v>
      </c>
      <c r="AK51" s="54">
        <f t="shared" si="56"/>
        <v>2605</v>
      </c>
      <c r="AL51" s="90"/>
      <c r="AM51" s="70">
        <f>IF(ISBLANK(B14),0,1)</f>
        <v>1</v>
      </c>
      <c r="AN51" s="63"/>
      <c r="AO51" s="2"/>
    </row>
    <row r="52" spans="1:41" ht="15.75" thickTop="1">
      <c r="A52" s="124">
        <v>220</v>
      </c>
      <c r="B52" s="99"/>
      <c r="C52" s="99"/>
      <c r="D52" s="7" t="s">
        <v>8</v>
      </c>
      <c r="E52" s="9">
        <f>ABS($E$40)</f>
        <v>0</v>
      </c>
      <c r="F52" s="4">
        <f t="shared" si="29"/>
        <v>0</v>
      </c>
      <c r="G52" s="12">
        <f>ABS($F$4)</f>
        <v>15</v>
      </c>
      <c r="H52" s="18">
        <f>ABS((G52*A52/10)*2)</f>
        <v>660</v>
      </c>
      <c r="I52" s="27">
        <f>ABS(B52+C52+F52+H52)*AM52</f>
        <v>0</v>
      </c>
      <c r="J52" s="41">
        <f t="shared" si="30"/>
        <v>180</v>
      </c>
      <c r="K52" s="51">
        <f t="shared" si="31"/>
        <v>0</v>
      </c>
      <c r="L52" s="41">
        <f t="shared" si="32"/>
        <v>269</v>
      </c>
      <c r="M52" s="50">
        <f t="shared" si="33"/>
        <v>0</v>
      </c>
      <c r="N52" s="37">
        <f t="shared" si="34"/>
        <v>291</v>
      </c>
      <c r="O52" s="51">
        <f t="shared" si="35"/>
        <v>0</v>
      </c>
      <c r="P52" s="41">
        <f t="shared" si="36"/>
        <v>328</v>
      </c>
      <c r="Q52" s="50">
        <f t="shared" si="37"/>
        <v>0</v>
      </c>
      <c r="R52" s="37">
        <f t="shared" si="38"/>
        <v>278</v>
      </c>
      <c r="S52" s="51">
        <f t="shared" si="39"/>
        <v>0</v>
      </c>
      <c r="T52" s="45">
        <f t="shared" si="57"/>
        <v>295</v>
      </c>
      <c r="U52" s="51">
        <f t="shared" si="40"/>
        <v>0</v>
      </c>
      <c r="V52" s="45">
        <f t="shared" si="41"/>
        <v>255</v>
      </c>
      <c r="W52" s="51">
        <f t="shared" si="42"/>
        <v>0</v>
      </c>
      <c r="X52" s="41">
        <f t="shared" si="43"/>
        <v>263</v>
      </c>
      <c r="Y52" s="35">
        <f t="shared" si="44"/>
        <v>0</v>
      </c>
      <c r="Z52" s="41">
        <f t="shared" si="45"/>
        <v>306</v>
      </c>
      <c r="AA52" s="24">
        <f t="shared" si="46"/>
        <v>0</v>
      </c>
      <c r="AB52" s="41">
        <f t="shared" si="47"/>
        <v>0</v>
      </c>
      <c r="AC52" s="24">
        <f t="shared" si="48"/>
        <v>0</v>
      </c>
      <c r="AD52" s="41">
        <f t="shared" si="49"/>
        <v>278</v>
      </c>
      <c r="AE52" s="35">
        <f t="shared" si="50"/>
        <v>0</v>
      </c>
      <c r="AF52" s="41">
        <f t="shared" si="51"/>
        <v>278</v>
      </c>
      <c r="AG52" s="24">
        <f t="shared" si="52"/>
        <v>0</v>
      </c>
      <c r="AH52" s="41">
        <f t="shared" si="53"/>
        <v>434</v>
      </c>
      <c r="AI52" s="35">
        <f t="shared" si="54"/>
        <v>0</v>
      </c>
      <c r="AJ52" s="41">
        <f t="shared" si="55"/>
        <v>319</v>
      </c>
      <c r="AK52" s="35">
        <f t="shared" si="56"/>
        <v>0</v>
      </c>
      <c r="AL52" s="85">
        <v>220</v>
      </c>
      <c r="AM52" s="70">
        <f>IF(ISBLANK(B17),0,1)</f>
        <v>0</v>
      </c>
      <c r="AN52" s="63"/>
      <c r="AO52" s="2"/>
    </row>
    <row r="53" spans="1:41" ht="15.75" thickBot="1">
      <c r="A53" s="125"/>
      <c r="B53" s="100"/>
      <c r="C53" s="100"/>
      <c r="D53" s="8" t="s">
        <v>7</v>
      </c>
      <c r="E53" s="10">
        <f>ABS($E$41)</f>
        <v>235</v>
      </c>
      <c r="F53" s="1">
        <f t="shared" si="29"/>
        <v>470</v>
      </c>
      <c r="G53" s="11">
        <f>ABS($F$5)</f>
        <v>15</v>
      </c>
      <c r="H53" s="14">
        <f>ABS((G53*A52/10)*2)</f>
        <v>660</v>
      </c>
      <c r="I53" s="28">
        <f>ABS(B52+C52+F53+H53)*AM53</f>
        <v>0</v>
      </c>
      <c r="J53" s="41">
        <f t="shared" si="30"/>
        <v>180</v>
      </c>
      <c r="K53" s="44">
        <f t="shared" si="31"/>
        <v>0</v>
      </c>
      <c r="L53" s="41">
        <f t="shared" si="32"/>
        <v>269</v>
      </c>
      <c r="M53" s="34">
        <f t="shared" si="33"/>
        <v>0</v>
      </c>
      <c r="N53" s="37">
        <f t="shared" si="34"/>
        <v>291</v>
      </c>
      <c r="O53" s="44">
        <f t="shared" si="35"/>
        <v>0</v>
      </c>
      <c r="P53" s="41">
        <f t="shared" si="36"/>
        <v>328</v>
      </c>
      <c r="Q53" s="34">
        <f t="shared" si="37"/>
        <v>0</v>
      </c>
      <c r="R53" s="37">
        <f t="shared" si="38"/>
        <v>278</v>
      </c>
      <c r="S53" s="44">
        <f t="shared" si="39"/>
        <v>0</v>
      </c>
      <c r="T53" s="45">
        <f t="shared" si="57"/>
        <v>295</v>
      </c>
      <c r="U53" s="44">
        <f t="shared" si="40"/>
        <v>0</v>
      </c>
      <c r="V53" s="45">
        <f t="shared" si="41"/>
        <v>255</v>
      </c>
      <c r="W53" s="44">
        <f t="shared" si="42"/>
        <v>0</v>
      </c>
      <c r="X53" s="41">
        <f t="shared" si="43"/>
        <v>263</v>
      </c>
      <c r="Y53" s="34">
        <f t="shared" si="44"/>
        <v>0</v>
      </c>
      <c r="Z53" s="41">
        <f t="shared" si="45"/>
        <v>306</v>
      </c>
      <c r="AA53" s="34">
        <f t="shared" si="46"/>
        <v>0</v>
      </c>
      <c r="AB53" s="41">
        <f t="shared" si="47"/>
        <v>0</v>
      </c>
      <c r="AC53" s="34">
        <f t="shared" si="48"/>
        <v>0</v>
      </c>
      <c r="AD53" s="41">
        <f t="shared" si="49"/>
        <v>278</v>
      </c>
      <c r="AE53" s="53">
        <f t="shared" si="50"/>
        <v>0</v>
      </c>
      <c r="AF53" s="41">
        <f t="shared" si="51"/>
        <v>278</v>
      </c>
      <c r="AG53" s="44">
        <f t="shared" si="52"/>
        <v>0</v>
      </c>
      <c r="AH53" s="41">
        <f t="shared" si="53"/>
        <v>434</v>
      </c>
      <c r="AI53" s="34">
        <f t="shared" si="54"/>
        <v>0</v>
      </c>
      <c r="AJ53" s="41">
        <f t="shared" si="55"/>
        <v>319</v>
      </c>
      <c r="AK53" s="54">
        <f t="shared" si="56"/>
        <v>0</v>
      </c>
      <c r="AL53" s="86"/>
      <c r="AM53" s="70">
        <f>IF(ISBLANK(B16),0,1)</f>
        <v>0</v>
      </c>
      <c r="AN53" s="63"/>
      <c r="AO53" s="2"/>
    </row>
    <row r="54" spans="1:41" ht="15.75" thickTop="1">
      <c r="A54" s="122">
        <v>240</v>
      </c>
      <c r="B54" s="87">
        <v>690</v>
      </c>
      <c r="C54" s="87">
        <v>387</v>
      </c>
      <c r="D54" s="7" t="s">
        <v>8</v>
      </c>
      <c r="E54" s="9">
        <f>ABS($E$40)</f>
        <v>0</v>
      </c>
      <c r="F54" s="4">
        <f aca="true" t="shared" si="58" ref="F54:F69">ABS(E54*3)</f>
        <v>0</v>
      </c>
      <c r="G54" s="12">
        <f>ABS($F$4)</f>
        <v>15</v>
      </c>
      <c r="H54" s="18">
        <f>ABS((G54*A54/10)*2)</f>
        <v>720</v>
      </c>
      <c r="I54" s="27">
        <f>ABS(B54+C54+F54+H54)*AM54</f>
        <v>0</v>
      </c>
      <c r="J54" s="41">
        <f t="shared" si="30"/>
        <v>180</v>
      </c>
      <c r="K54" s="51">
        <f t="shared" si="31"/>
        <v>0</v>
      </c>
      <c r="L54" s="41">
        <f t="shared" si="32"/>
        <v>269</v>
      </c>
      <c r="M54" s="50">
        <f t="shared" si="33"/>
        <v>0</v>
      </c>
      <c r="N54" s="37">
        <f t="shared" si="34"/>
        <v>291</v>
      </c>
      <c r="O54" s="51">
        <f t="shared" si="35"/>
        <v>0</v>
      </c>
      <c r="P54" s="41">
        <f t="shared" si="36"/>
        <v>328</v>
      </c>
      <c r="Q54" s="50">
        <f t="shared" si="37"/>
        <v>0</v>
      </c>
      <c r="R54" s="37">
        <f t="shared" si="38"/>
        <v>278</v>
      </c>
      <c r="S54" s="51">
        <f t="shared" si="39"/>
        <v>0</v>
      </c>
      <c r="T54" s="45">
        <f t="shared" si="57"/>
        <v>295</v>
      </c>
      <c r="U54" s="51">
        <f t="shared" si="40"/>
        <v>0</v>
      </c>
      <c r="V54" s="45">
        <f t="shared" si="41"/>
        <v>255</v>
      </c>
      <c r="W54" s="51">
        <f t="shared" si="42"/>
        <v>0</v>
      </c>
      <c r="X54" s="41">
        <f t="shared" si="43"/>
        <v>263</v>
      </c>
      <c r="Y54" s="24">
        <f t="shared" si="44"/>
        <v>0</v>
      </c>
      <c r="Z54" s="41">
        <f t="shared" si="45"/>
        <v>306</v>
      </c>
      <c r="AA54" s="24">
        <f t="shared" si="46"/>
        <v>0</v>
      </c>
      <c r="AB54" s="41">
        <f t="shared" si="47"/>
        <v>0</v>
      </c>
      <c r="AC54" s="24">
        <f t="shared" si="48"/>
        <v>0</v>
      </c>
      <c r="AD54" s="41">
        <f t="shared" si="49"/>
        <v>278</v>
      </c>
      <c r="AE54" s="35">
        <f t="shared" si="50"/>
        <v>0</v>
      </c>
      <c r="AF54" s="41">
        <f t="shared" si="51"/>
        <v>278</v>
      </c>
      <c r="AG54" s="24">
        <f t="shared" si="52"/>
        <v>0</v>
      </c>
      <c r="AH54" s="41">
        <f t="shared" si="53"/>
        <v>434</v>
      </c>
      <c r="AI54" s="24">
        <f t="shared" si="54"/>
        <v>0</v>
      </c>
      <c r="AJ54" s="41">
        <f t="shared" si="55"/>
        <v>319</v>
      </c>
      <c r="AK54" s="35">
        <f t="shared" si="56"/>
        <v>0</v>
      </c>
      <c r="AL54" s="89">
        <v>240</v>
      </c>
      <c r="AM54" s="70">
        <f>IF(ISBLANK(B19),0,1)</f>
        <v>0</v>
      </c>
      <c r="AN54" s="63"/>
      <c r="AO54" s="2"/>
    </row>
    <row r="55" spans="1:41" ht="15.75" thickBot="1">
      <c r="A55" s="123"/>
      <c r="B55" s="88"/>
      <c r="C55" s="88"/>
      <c r="D55" s="8" t="s">
        <v>7</v>
      </c>
      <c r="E55" s="10">
        <f>ABS($E$41)</f>
        <v>235</v>
      </c>
      <c r="F55" s="1">
        <f t="shared" si="58"/>
        <v>705</v>
      </c>
      <c r="G55" s="11">
        <f>ABS($F$5)</f>
        <v>15</v>
      </c>
      <c r="H55" s="14">
        <f>ABS((G55*A54/10)*2)</f>
        <v>720</v>
      </c>
      <c r="I55" s="28">
        <f>ABS(B54+C54+F55+H55)*AM55</f>
        <v>2502</v>
      </c>
      <c r="J55" s="41">
        <f t="shared" si="30"/>
        <v>180</v>
      </c>
      <c r="K55" s="44">
        <f t="shared" si="31"/>
        <v>2862</v>
      </c>
      <c r="L55" s="41">
        <f t="shared" si="32"/>
        <v>269</v>
      </c>
      <c r="M55" s="34">
        <f t="shared" si="33"/>
        <v>3040</v>
      </c>
      <c r="N55" s="37">
        <f t="shared" si="34"/>
        <v>291</v>
      </c>
      <c r="O55" s="44">
        <f t="shared" si="35"/>
        <v>3084</v>
      </c>
      <c r="P55" s="41">
        <f t="shared" si="36"/>
        <v>328</v>
      </c>
      <c r="Q55" s="34">
        <f t="shared" si="37"/>
        <v>3158</v>
      </c>
      <c r="R55" s="37">
        <f t="shared" si="38"/>
        <v>278</v>
      </c>
      <c r="S55" s="44">
        <f t="shared" si="39"/>
        <v>3058</v>
      </c>
      <c r="T55" s="45">
        <f t="shared" si="57"/>
        <v>295</v>
      </c>
      <c r="U55" s="44">
        <f t="shared" si="40"/>
        <v>3092</v>
      </c>
      <c r="V55" s="45">
        <f t="shared" si="41"/>
        <v>255</v>
      </c>
      <c r="W55" s="44">
        <f t="shared" si="42"/>
        <v>3012</v>
      </c>
      <c r="X55" s="41">
        <f t="shared" si="43"/>
        <v>263</v>
      </c>
      <c r="Y55" s="53">
        <f t="shared" si="44"/>
        <v>3028</v>
      </c>
      <c r="Z55" s="41">
        <f t="shared" si="45"/>
        <v>306</v>
      </c>
      <c r="AA55" s="53">
        <f t="shared" si="46"/>
        <v>3114</v>
      </c>
      <c r="AB55" s="41">
        <f t="shared" si="47"/>
        <v>0</v>
      </c>
      <c r="AC55" s="53">
        <f t="shared" si="48"/>
        <v>0</v>
      </c>
      <c r="AD55" s="41">
        <f t="shared" si="49"/>
        <v>278</v>
      </c>
      <c r="AE55" s="34">
        <f t="shared" si="50"/>
        <v>3058</v>
      </c>
      <c r="AF55" s="41">
        <f t="shared" si="51"/>
        <v>278</v>
      </c>
      <c r="AG55" s="44">
        <f t="shared" si="52"/>
        <v>3058</v>
      </c>
      <c r="AH55" s="41">
        <f t="shared" si="53"/>
        <v>434</v>
      </c>
      <c r="AI55" s="34">
        <f t="shared" si="54"/>
        <v>3370</v>
      </c>
      <c r="AJ55" s="41">
        <f t="shared" si="55"/>
        <v>319</v>
      </c>
      <c r="AK55" s="34">
        <f t="shared" si="56"/>
        <v>3140</v>
      </c>
      <c r="AL55" s="90"/>
      <c r="AM55" s="70">
        <f>IF(ISBLANK(B18),0,1)</f>
        <v>1</v>
      </c>
      <c r="AN55" s="63"/>
      <c r="AO55" s="2"/>
    </row>
    <row r="56" spans="1:41" ht="15.75" thickTop="1">
      <c r="A56" s="124">
        <v>250</v>
      </c>
      <c r="B56" s="99"/>
      <c r="C56" s="99"/>
      <c r="D56" s="7" t="s">
        <v>8</v>
      </c>
      <c r="E56" s="9">
        <f>ABS($E$40)</f>
        <v>0</v>
      </c>
      <c r="F56" s="4">
        <f t="shared" si="58"/>
        <v>0</v>
      </c>
      <c r="G56" s="12">
        <f>ABS($F$4)</f>
        <v>15</v>
      </c>
      <c r="H56" s="18">
        <f>ABS((G56*A56/10)*2)</f>
        <v>750</v>
      </c>
      <c r="I56" s="27">
        <f>ABS(B56+C56+F56+H56)*AM56</f>
        <v>0</v>
      </c>
      <c r="J56" s="41">
        <f t="shared" si="30"/>
        <v>180</v>
      </c>
      <c r="K56" s="51">
        <f t="shared" si="31"/>
        <v>0</v>
      </c>
      <c r="L56" s="41">
        <f t="shared" si="32"/>
        <v>269</v>
      </c>
      <c r="M56" s="50">
        <f t="shared" si="33"/>
        <v>0</v>
      </c>
      <c r="N56" s="37">
        <f t="shared" si="34"/>
        <v>291</v>
      </c>
      <c r="O56" s="51">
        <f t="shared" si="35"/>
        <v>0</v>
      </c>
      <c r="P56" s="41">
        <f t="shared" si="36"/>
        <v>328</v>
      </c>
      <c r="Q56" s="50">
        <f t="shared" si="37"/>
        <v>0</v>
      </c>
      <c r="R56" s="37">
        <f t="shared" si="38"/>
        <v>278</v>
      </c>
      <c r="S56" s="51">
        <f t="shared" si="39"/>
        <v>0</v>
      </c>
      <c r="T56" s="45">
        <f t="shared" si="57"/>
        <v>295</v>
      </c>
      <c r="U56" s="51">
        <f t="shared" si="40"/>
        <v>0</v>
      </c>
      <c r="V56" s="45">
        <f t="shared" si="41"/>
        <v>255</v>
      </c>
      <c r="W56" s="51">
        <f t="shared" si="42"/>
        <v>0</v>
      </c>
      <c r="X56" s="41">
        <f t="shared" si="43"/>
        <v>263</v>
      </c>
      <c r="Y56" s="35">
        <f t="shared" si="44"/>
        <v>0</v>
      </c>
      <c r="Z56" s="41">
        <f t="shared" si="45"/>
        <v>306</v>
      </c>
      <c r="AA56" s="35">
        <f t="shared" si="46"/>
        <v>0</v>
      </c>
      <c r="AB56" s="41">
        <f t="shared" si="47"/>
        <v>0</v>
      </c>
      <c r="AC56" s="35">
        <f t="shared" si="48"/>
        <v>0</v>
      </c>
      <c r="AD56" s="41">
        <f t="shared" si="49"/>
        <v>278</v>
      </c>
      <c r="AE56" s="24">
        <f t="shared" si="50"/>
        <v>0</v>
      </c>
      <c r="AF56" s="41">
        <f t="shared" si="51"/>
        <v>278</v>
      </c>
      <c r="AG56" s="24">
        <f t="shared" si="52"/>
        <v>0</v>
      </c>
      <c r="AH56" s="41">
        <f t="shared" si="53"/>
        <v>434</v>
      </c>
      <c r="AI56" s="24">
        <f t="shared" si="54"/>
        <v>0</v>
      </c>
      <c r="AJ56" s="41">
        <f t="shared" si="55"/>
        <v>319</v>
      </c>
      <c r="AK56" s="24">
        <f t="shared" si="56"/>
        <v>0</v>
      </c>
      <c r="AL56" s="85">
        <v>250</v>
      </c>
      <c r="AM56" s="70">
        <f>IF(ISBLANK(B21),0,1)</f>
        <v>0</v>
      </c>
      <c r="AN56" s="63"/>
      <c r="AO56" s="2"/>
    </row>
    <row r="57" spans="1:41" ht="15.75" thickBot="1">
      <c r="A57" s="125"/>
      <c r="B57" s="100"/>
      <c r="C57" s="100"/>
      <c r="D57" s="8" t="s">
        <v>7</v>
      </c>
      <c r="E57" s="10">
        <f>ABS($E$41)</f>
        <v>235</v>
      </c>
      <c r="F57" s="1">
        <f t="shared" si="58"/>
        <v>705</v>
      </c>
      <c r="G57" s="11">
        <f>ABS($F$5)</f>
        <v>15</v>
      </c>
      <c r="H57" s="14">
        <f>ABS((G57*A56/10)*2)</f>
        <v>750</v>
      </c>
      <c r="I57" s="28">
        <f>ABS(B56+C56+F57+H57)*AM57</f>
        <v>0</v>
      </c>
      <c r="J57" s="41">
        <f t="shared" si="30"/>
        <v>180</v>
      </c>
      <c r="K57" s="44">
        <f t="shared" si="31"/>
        <v>0</v>
      </c>
      <c r="L57" s="41">
        <f t="shared" si="32"/>
        <v>269</v>
      </c>
      <c r="M57" s="34">
        <f t="shared" si="33"/>
        <v>0</v>
      </c>
      <c r="N57" s="37">
        <f t="shared" si="34"/>
        <v>291</v>
      </c>
      <c r="O57" s="44">
        <f t="shared" si="35"/>
        <v>0</v>
      </c>
      <c r="P57" s="41">
        <f t="shared" si="36"/>
        <v>328</v>
      </c>
      <c r="Q57" s="34">
        <f t="shared" si="37"/>
        <v>0</v>
      </c>
      <c r="R57" s="37">
        <f t="shared" si="38"/>
        <v>278</v>
      </c>
      <c r="S57" s="44">
        <f t="shared" si="39"/>
        <v>0</v>
      </c>
      <c r="T57" s="45">
        <f t="shared" si="57"/>
        <v>295</v>
      </c>
      <c r="U57" s="44">
        <f t="shared" si="40"/>
        <v>0</v>
      </c>
      <c r="V57" s="45">
        <f t="shared" si="41"/>
        <v>255</v>
      </c>
      <c r="W57" s="44">
        <f t="shared" si="42"/>
        <v>0</v>
      </c>
      <c r="X57" s="41">
        <f t="shared" si="43"/>
        <v>263</v>
      </c>
      <c r="Y57" s="34">
        <f t="shared" si="44"/>
        <v>0</v>
      </c>
      <c r="Z57" s="41">
        <f t="shared" si="45"/>
        <v>306</v>
      </c>
      <c r="AA57" s="34">
        <f t="shared" si="46"/>
        <v>0</v>
      </c>
      <c r="AB57" s="41">
        <f t="shared" si="47"/>
        <v>0</v>
      </c>
      <c r="AC57" s="34">
        <f t="shared" si="48"/>
        <v>0</v>
      </c>
      <c r="AD57" s="41">
        <f t="shared" si="49"/>
        <v>278</v>
      </c>
      <c r="AE57" s="53">
        <f t="shared" si="50"/>
        <v>0</v>
      </c>
      <c r="AF57" s="41">
        <f t="shared" si="51"/>
        <v>278</v>
      </c>
      <c r="AG57" s="44">
        <f t="shared" si="52"/>
        <v>0</v>
      </c>
      <c r="AH57" s="41">
        <f t="shared" si="53"/>
        <v>434</v>
      </c>
      <c r="AI57" s="53">
        <f t="shared" si="54"/>
        <v>0</v>
      </c>
      <c r="AJ57" s="41">
        <f t="shared" si="55"/>
        <v>319</v>
      </c>
      <c r="AK57" s="54">
        <f t="shared" si="56"/>
        <v>0</v>
      </c>
      <c r="AL57" s="86"/>
      <c r="AM57" s="70">
        <f>IF(ISBLANK(B20),0,1)</f>
        <v>0</v>
      </c>
      <c r="AN57" s="63"/>
      <c r="AO57" s="2"/>
    </row>
    <row r="58" spans="1:41" ht="15.75" thickTop="1">
      <c r="A58" s="122">
        <v>260</v>
      </c>
      <c r="B58" s="87"/>
      <c r="C58" s="87"/>
      <c r="D58" s="7" t="s">
        <v>8</v>
      </c>
      <c r="E58" s="9">
        <f>ABS($E$40)</f>
        <v>0</v>
      </c>
      <c r="F58" s="4">
        <f t="shared" si="58"/>
        <v>0</v>
      </c>
      <c r="G58" s="12">
        <f>ABS($F$4)</f>
        <v>15</v>
      </c>
      <c r="H58" s="18">
        <f>ABS((G58*A58/10)*2)</f>
        <v>780</v>
      </c>
      <c r="I58" s="27">
        <f>ABS(B58+C58+F58+H58)*AM58</f>
        <v>0</v>
      </c>
      <c r="J58" s="41">
        <f t="shared" si="30"/>
        <v>180</v>
      </c>
      <c r="K58" s="51">
        <f t="shared" si="31"/>
        <v>0</v>
      </c>
      <c r="L58" s="41">
        <f t="shared" si="32"/>
        <v>269</v>
      </c>
      <c r="M58" s="50">
        <f t="shared" si="33"/>
        <v>0</v>
      </c>
      <c r="N58" s="37">
        <f t="shared" si="34"/>
        <v>291</v>
      </c>
      <c r="O58" s="51">
        <f t="shared" si="35"/>
        <v>0</v>
      </c>
      <c r="P58" s="41">
        <f t="shared" si="36"/>
        <v>328</v>
      </c>
      <c r="Q58" s="50">
        <f t="shared" si="37"/>
        <v>0</v>
      </c>
      <c r="R58" s="37">
        <f t="shared" si="38"/>
        <v>278</v>
      </c>
      <c r="S58" s="51">
        <f t="shared" si="39"/>
        <v>0</v>
      </c>
      <c r="T58" s="45">
        <f t="shared" si="57"/>
        <v>295</v>
      </c>
      <c r="U58" s="51">
        <f t="shared" si="40"/>
        <v>0</v>
      </c>
      <c r="V58" s="45">
        <f t="shared" si="41"/>
        <v>255</v>
      </c>
      <c r="W58" s="51">
        <f t="shared" si="42"/>
        <v>0</v>
      </c>
      <c r="X58" s="41">
        <f t="shared" si="43"/>
        <v>263</v>
      </c>
      <c r="Y58" s="24">
        <f t="shared" si="44"/>
        <v>0</v>
      </c>
      <c r="Z58" s="41">
        <f t="shared" si="45"/>
        <v>306</v>
      </c>
      <c r="AA58" s="24">
        <f t="shared" si="46"/>
        <v>0</v>
      </c>
      <c r="AB58" s="41">
        <f t="shared" si="47"/>
        <v>0</v>
      </c>
      <c r="AC58" s="24">
        <f t="shared" si="48"/>
        <v>0</v>
      </c>
      <c r="AD58" s="41">
        <f t="shared" si="49"/>
        <v>278</v>
      </c>
      <c r="AE58" s="35">
        <f t="shared" si="50"/>
        <v>0</v>
      </c>
      <c r="AF58" s="41">
        <f t="shared" si="51"/>
        <v>278</v>
      </c>
      <c r="AG58" s="24">
        <f t="shared" si="52"/>
        <v>0</v>
      </c>
      <c r="AH58" s="41">
        <f t="shared" si="53"/>
        <v>434</v>
      </c>
      <c r="AI58" s="35">
        <f t="shared" si="54"/>
        <v>0</v>
      </c>
      <c r="AJ58" s="41">
        <f t="shared" si="55"/>
        <v>319</v>
      </c>
      <c r="AK58" s="35">
        <f t="shared" si="56"/>
        <v>0</v>
      </c>
      <c r="AL58" s="89">
        <v>260</v>
      </c>
      <c r="AM58" s="70">
        <f>IF(ISBLANK(B23),0,1)</f>
        <v>0</v>
      </c>
      <c r="AN58" s="63"/>
      <c r="AO58" s="2"/>
    </row>
    <row r="59" spans="1:41" ht="15.75" thickBot="1">
      <c r="A59" s="123"/>
      <c r="B59" s="88"/>
      <c r="C59" s="88"/>
      <c r="D59" s="8" t="s">
        <v>7</v>
      </c>
      <c r="E59" s="10">
        <f>ABS($E$41)</f>
        <v>235</v>
      </c>
      <c r="F59" s="1">
        <f t="shared" si="58"/>
        <v>705</v>
      </c>
      <c r="G59" s="11">
        <f>ABS($F$5)</f>
        <v>15</v>
      </c>
      <c r="H59" s="14">
        <f>ABS((G59*A58/10)*2)</f>
        <v>780</v>
      </c>
      <c r="I59" s="28">
        <f>ABS(B58+C58+F59+H59)*AM59</f>
        <v>0</v>
      </c>
      <c r="J59" s="41">
        <f t="shared" si="30"/>
        <v>180</v>
      </c>
      <c r="K59" s="44">
        <f t="shared" si="31"/>
        <v>0</v>
      </c>
      <c r="L59" s="41">
        <f t="shared" si="32"/>
        <v>269</v>
      </c>
      <c r="M59" s="34">
        <f t="shared" si="33"/>
        <v>0</v>
      </c>
      <c r="N59" s="37">
        <f t="shared" si="34"/>
        <v>291</v>
      </c>
      <c r="O59" s="44">
        <f t="shared" si="35"/>
        <v>0</v>
      </c>
      <c r="P59" s="41">
        <f t="shared" si="36"/>
        <v>328</v>
      </c>
      <c r="Q59" s="34">
        <f t="shared" si="37"/>
        <v>0</v>
      </c>
      <c r="R59" s="37">
        <f t="shared" si="38"/>
        <v>278</v>
      </c>
      <c r="S59" s="44">
        <f t="shared" si="39"/>
        <v>0</v>
      </c>
      <c r="T59" s="45">
        <f t="shared" si="57"/>
        <v>295</v>
      </c>
      <c r="U59" s="44">
        <f t="shared" si="40"/>
        <v>0</v>
      </c>
      <c r="V59" s="45">
        <f t="shared" si="41"/>
        <v>255</v>
      </c>
      <c r="W59" s="44">
        <f t="shared" si="42"/>
        <v>0</v>
      </c>
      <c r="X59" s="41">
        <f t="shared" si="43"/>
        <v>263</v>
      </c>
      <c r="Y59" s="34">
        <f t="shared" si="44"/>
        <v>0</v>
      </c>
      <c r="Z59" s="41">
        <f t="shared" si="45"/>
        <v>306</v>
      </c>
      <c r="AA59" s="53">
        <f t="shared" si="46"/>
        <v>0</v>
      </c>
      <c r="AB59" s="41">
        <f t="shared" si="47"/>
        <v>0</v>
      </c>
      <c r="AC59" s="53">
        <f t="shared" si="48"/>
        <v>0</v>
      </c>
      <c r="AD59" s="41">
        <f t="shared" si="49"/>
        <v>278</v>
      </c>
      <c r="AE59" s="34">
        <f t="shared" si="50"/>
        <v>0</v>
      </c>
      <c r="AF59" s="41">
        <f t="shared" si="51"/>
        <v>278</v>
      </c>
      <c r="AG59" s="44">
        <f t="shared" si="52"/>
        <v>0</v>
      </c>
      <c r="AH59" s="41">
        <f t="shared" si="53"/>
        <v>434</v>
      </c>
      <c r="AI59" s="53">
        <f t="shared" si="54"/>
        <v>0</v>
      </c>
      <c r="AJ59" s="41">
        <f t="shared" si="55"/>
        <v>319</v>
      </c>
      <c r="AK59" s="34">
        <f t="shared" si="56"/>
        <v>0</v>
      </c>
      <c r="AL59" s="90"/>
      <c r="AM59" s="70">
        <f>IF(ISBLANK(B22),0,1)</f>
        <v>0</v>
      </c>
      <c r="AN59" s="63"/>
      <c r="AO59" s="2"/>
    </row>
    <row r="60" spans="1:41" ht="15.75" thickTop="1">
      <c r="A60" s="124">
        <v>280</v>
      </c>
      <c r="B60" s="99"/>
      <c r="C60" s="99"/>
      <c r="D60" s="7" t="s">
        <v>8</v>
      </c>
      <c r="E60" s="9">
        <f>ABS($E$40)</f>
        <v>0</v>
      </c>
      <c r="F60" s="4">
        <f t="shared" si="58"/>
        <v>0</v>
      </c>
      <c r="G60" s="12">
        <f>ABS($F$4)</f>
        <v>15</v>
      </c>
      <c r="H60" s="18">
        <f>ABS((G60*A60/10)*2)</f>
        <v>840</v>
      </c>
      <c r="I60" s="27">
        <f>ABS(B60+C60+F60+H60)*AM60</f>
        <v>0</v>
      </c>
      <c r="J60" s="41">
        <f t="shared" si="30"/>
        <v>180</v>
      </c>
      <c r="K60" s="51">
        <f t="shared" si="31"/>
        <v>0</v>
      </c>
      <c r="L60" s="41">
        <f t="shared" si="32"/>
        <v>269</v>
      </c>
      <c r="M60" s="50">
        <f t="shared" si="33"/>
        <v>0</v>
      </c>
      <c r="N60" s="37">
        <f t="shared" si="34"/>
        <v>291</v>
      </c>
      <c r="O60" s="51">
        <f t="shared" si="35"/>
        <v>0</v>
      </c>
      <c r="P60" s="41">
        <f t="shared" si="36"/>
        <v>328</v>
      </c>
      <c r="Q60" s="50">
        <f t="shared" si="37"/>
        <v>0</v>
      </c>
      <c r="R60" s="37">
        <f t="shared" si="38"/>
        <v>278</v>
      </c>
      <c r="S60" s="51">
        <f t="shared" si="39"/>
        <v>0</v>
      </c>
      <c r="T60" s="45">
        <f t="shared" si="57"/>
        <v>295</v>
      </c>
      <c r="U60" s="51">
        <f t="shared" si="40"/>
        <v>0</v>
      </c>
      <c r="V60" s="45">
        <f t="shared" si="41"/>
        <v>255</v>
      </c>
      <c r="W60" s="51">
        <f t="shared" si="42"/>
        <v>0</v>
      </c>
      <c r="X60" s="41">
        <f t="shared" si="43"/>
        <v>263</v>
      </c>
      <c r="Y60" s="24">
        <f t="shared" si="44"/>
        <v>0</v>
      </c>
      <c r="Z60" s="41">
        <f t="shared" si="45"/>
        <v>306</v>
      </c>
      <c r="AA60" s="35">
        <f t="shared" si="46"/>
        <v>0</v>
      </c>
      <c r="AB60" s="41">
        <f t="shared" si="47"/>
        <v>0</v>
      </c>
      <c r="AC60" s="35">
        <f t="shared" si="48"/>
        <v>0</v>
      </c>
      <c r="AD60" s="41">
        <f t="shared" si="49"/>
        <v>278</v>
      </c>
      <c r="AE60" s="24">
        <f t="shared" si="50"/>
        <v>0</v>
      </c>
      <c r="AF60" s="41">
        <f t="shared" si="51"/>
        <v>278</v>
      </c>
      <c r="AG60" s="24">
        <f t="shared" si="52"/>
        <v>0</v>
      </c>
      <c r="AH60" s="41">
        <f t="shared" si="53"/>
        <v>434</v>
      </c>
      <c r="AI60" s="35">
        <f t="shared" si="54"/>
        <v>0</v>
      </c>
      <c r="AJ60" s="41">
        <f t="shared" si="55"/>
        <v>319</v>
      </c>
      <c r="AK60" s="24">
        <f t="shared" si="56"/>
        <v>0</v>
      </c>
      <c r="AL60" s="85">
        <v>280</v>
      </c>
      <c r="AM60" s="70">
        <f>IF(ISBLANK(B25),0,1)</f>
        <v>0</v>
      </c>
      <c r="AN60" s="63"/>
      <c r="AO60" s="2"/>
    </row>
    <row r="61" spans="1:41" ht="15.75" thickBot="1">
      <c r="A61" s="125"/>
      <c r="B61" s="100"/>
      <c r="C61" s="100"/>
      <c r="D61" s="8" t="s">
        <v>7</v>
      </c>
      <c r="E61" s="10">
        <f>ABS($E$41)</f>
        <v>235</v>
      </c>
      <c r="F61" s="1">
        <f t="shared" si="58"/>
        <v>705</v>
      </c>
      <c r="G61" s="11">
        <f>ABS($F$5)</f>
        <v>15</v>
      </c>
      <c r="H61" s="14">
        <f>ABS((G61*A60/10)*2)</f>
        <v>840</v>
      </c>
      <c r="I61" s="28">
        <f>ABS(B60+C60+F61+H61)*AM61</f>
        <v>0</v>
      </c>
      <c r="J61" s="41">
        <f t="shared" si="30"/>
        <v>180</v>
      </c>
      <c r="K61" s="44">
        <f t="shared" si="31"/>
        <v>0</v>
      </c>
      <c r="L61" s="41">
        <f t="shared" si="32"/>
        <v>269</v>
      </c>
      <c r="M61" s="34">
        <f t="shared" si="33"/>
        <v>0</v>
      </c>
      <c r="N61" s="37">
        <f t="shared" si="34"/>
        <v>291</v>
      </c>
      <c r="O61" s="44">
        <f t="shared" si="35"/>
        <v>0</v>
      </c>
      <c r="P61" s="41">
        <f t="shared" si="36"/>
        <v>328</v>
      </c>
      <c r="Q61" s="34">
        <f t="shared" si="37"/>
        <v>0</v>
      </c>
      <c r="R61" s="37">
        <f t="shared" si="38"/>
        <v>278</v>
      </c>
      <c r="S61" s="44">
        <f t="shared" si="39"/>
        <v>0</v>
      </c>
      <c r="T61" s="45">
        <f t="shared" si="57"/>
        <v>295</v>
      </c>
      <c r="U61" s="44">
        <f t="shared" si="40"/>
        <v>0</v>
      </c>
      <c r="V61" s="45">
        <f t="shared" si="41"/>
        <v>255</v>
      </c>
      <c r="W61" s="44">
        <f t="shared" si="42"/>
        <v>0</v>
      </c>
      <c r="X61" s="41">
        <f t="shared" si="43"/>
        <v>263</v>
      </c>
      <c r="Y61" s="34">
        <f t="shared" si="44"/>
        <v>0</v>
      </c>
      <c r="Z61" s="41">
        <f t="shared" si="45"/>
        <v>306</v>
      </c>
      <c r="AA61" s="34">
        <f t="shared" si="46"/>
        <v>0</v>
      </c>
      <c r="AB61" s="41">
        <f t="shared" si="47"/>
        <v>0</v>
      </c>
      <c r="AC61" s="53">
        <f t="shared" si="48"/>
        <v>0</v>
      </c>
      <c r="AD61" s="41">
        <f t="shared" si="49"/>
        <v>278</v>
      </c>
      <c r="AE61" s="34">
        <f t="shared" si="50"/>
        <v>0</v>
      </c>
      <c r="AF61" s="41">
        <f t="shared" si="51"/>
        <v>278</v>
      </c>
      <c r="AG61" s="44">
        <f t="shared" si="52"/>
        <v>0</v>
      </c>
      <c r="AH61" s="41">
        <f t="shared" si="53"/>
        <v>434</v>
      </c>
      <c r="AI61" s="53">
        <f t="shared" si="54"/>
        <v>0</v>
      </c>
      <c r="AJ61" s="41">
        <f t="shared" si="55"/>
        <v>319</v>
      </c>
      <c r="AK61" s="54">
        <f t="shared" si="56"/>
        <v>0</v>
      </c>
      <c r="AL61" s="86"/>
      <c r="AM61" s="70">
        <f>IF(ISBLANK(B24),0,1)</f>
        <v>0</v>
      </c>
      <c r="AN61" s="63"/>
      <c r="AO61" s="2"/>
    </row>
    <row r="62" spans="1:41" ht="15.75" thickTop="1">
      <c r="A62" s="122">
        <v>300</v>
      </c>
      <c r="B62" s="87">
        <v>862</v>
      </c>
      <c r="C62" s="87">
        <v>477</v>
      </c>
      <c r="D62" s="7" t="s">
        <v>8</v>
      </c>
      <c r="E62" s="9">
        <f>ABS($E$40)</f>
        <v>0</v>
      </c>
      <c r="F62" s="4">
        <f t="shared" si="58"/>
        <v>0</v>
      </c>
      <c r="G62" s="12">
        <f>ABS($F$4)</f>
        <v>15</v>
      </c>
      <c r="H62" s="18">
        <f>ABS((G62*A62/10)*2)</f>
        <v>900</v>
      </c>
      <c r="I62" s="27">
        <f>ABS(B62+C62+F62+H62)*AM62</f>
        <v>0</v>
      </c>
      <c r="J62" s="41">
        <f t="shared" si="30"/>
        <v>180</v>
      </c>
      <c r="K62" s="51">
        <f t="shared" si="31"/>
        <v>0</v>
      </c>
      <c r="L62" s="41">
        <f t="shared" si="32"/>
        <v>269</v>
      </c>
      <c r="M62" s="50">
        <f t="shared" si="33"/>
        <v>0</v>
      </c>
      <c r="N62" s="37">
        <f t="shared" si="34"/>
        <v>291</v>
      </c>
      <c r="O62" s="51">
        <f t="shared" si="35"/>
        <v>0</v>
      </c>
      <c r="P62" s="41">
        <f t="shared" si="36"/>
        <v>328</v>
      </c>
      <c r="Q62" s="50">
        <f t="shared" si="37"/>
        <v>0</v>
      </c>
      <c r="R62" s="37">
        <f t="shared" si="38"/>
        <v>278</v>
      </c>
      <c r="S62" s="51">
        <f t="shared" si="39"/>
        <v>0</v>
      </c>
      <c r="T62" s="45">
        <f t="shared" si="57"/>
        <v>295</v>
      </c>
      <c r="U62" s="51">
        <f t="shared" si="40"/>
        <v>0</v>
      </c>
      <c r="V62" s="45">
        <f t="shared" si="41"/>
        <v>255</v>
      </c>
      <c r="W62" s="51">
        <f t="shared" si="42"/>
        <v>0</v>
      </c>
      <c r="X62" s="41">
        <f t="shared" si="43"/>
        <v>263</v>
      </c>
      <c r="Y62" s="24">
        <f t="shared" si="44"/>
        <v>0</v>
      </c>
      <c r="Z62" s="41">
        <f t="shared" si="45"/>
        <v>306</v>
      </c>
      <c r="AA62" s="24">
        <f t="shared" si="46"/>
        <v>0</v>
      </c>
      <c r="AB62" s="41">
        <f t="shared" si="47"/>
        <v>0</v>
      </c>
      <c r="AC62" s="35">
        <f t="shared" si="48"/>
        <v>0</v>
      </c>
      <c r="AD62" s="41">
        <f t="shared" si="49"/>
        <v>278</v>
      </c>
      <c r="AE62" s="24">
        <f t="shared" si="50"/>
        <v>0</v>
      </c>
      <c r="AF62" s="41">
        <f t="shared" si="51"/>
        <v>278</v>
      </c>
      <c r="AG62" s="24">
        <f t="shared" si="52"/>
        <v>0</v>
      </c>
      <c r="AH62" s="41">
        <f t="shared" si="53"/>
        <v>434</v>
      </c>
      <c r="AI62" s="35">
        <f t="shared" si="54"/>
        <v>0</v>
      </c>
      <c r="AJ62" s="41">
        <f t="shared" si="55"/>
        <v>319</v>
      </c>
      <c r="AK62" s="35">
        <f t="shared" si="56"/>
        <v>0</v>
      </c>
      <c r="AL62" s="89">
        <v>300</v>
      </c>
      <c r="AM62" s="70">
        <f>IF(ISBLANK(B27),0,1)</f>
        <v>0</v>
      </c>
      <c r="AN62" s="63"/>
      <c r="AO62" s="2"/>
    </row>
    <row r="63" spans="1:41" ht="15.75" thickBot="1">
      <c r="A63" s="123"/>
      <c r="B63" s="88"/>
      <c r="C63" s="88"/>
      <c r="D63" s="8" t="s">
        <v>7</v>
      </c>
      <c r="E63" s="10">
        <f>ABS($E$41)</f>
        <v>235</v>
      </c>
      <c r="F63" s="1">
        <f t="shared" si="58"/>
        <v>705</v>
      </c>
      <c r="G63" s="11">
        <f>ABS($F$5)</f>
        <v>15</v>
      </c>
      <c r="H63" s="14">
        <f>ABS((G63*A62/10)*2)</f>
        <v>900</v>
      </c>
      <c r="I63" s="28">
        <f>ABS(B62+C62+F63+H63)*AM63</f>
        <v>2944</v>
      </c>
      <c r="J63" s="41">
        <f t="shared" si="30"/>
        <v>180</v>
      </c>
      <c r="K63" s="44">
        <f t="shared" si="31"/>
        <v>3304</v>
      </c>
      <c r="L63" s="41">
        <f t="shared" si="32"/>
        <v>269</v>
      </c>
      <c r="M63" s="34">
        <f t="shared" si="33"/>
        <v>3482</v>
      </c>
      <c r="N63" s="37">
        <f t="shared" si="34"/>
        <v>291</v>
      </c>
      <c r="O63" s="44">
        <f t="shared" si="35"/>
        <v>3526</v>
      </c>
      <c r="P63" s="41">
        <f t="shared" si="36"/>
        <v>328</v>
      </c>
      <c r="Q63" s="34">
        <f t="shared" si="37"/>
        <v>3600</v>
      </c>
      <c r="R63" s="37">
        <f t="shared" si="38"/>
        <v>278</v>
      </c>
      <c r="S63" s="44">
        <f t="shared" si="39"/>
        <v>3500</v>
      </c>
      <c r="T63" s="45">
        <f t="shared" si="57"/>
        <v>295</v>
      </c>
      <c r="U63" s="44">
        <f t="shared" si="40"/>
        <v>3534</v>
      </c>
      <c r="V63" s="45">
        <f t="shared" si="41"/>
        <v>255</v>
      </c>
      <c r="W63" s="44">
        <f t="shared" si="42"/>
        <v>3454</v>
      </c>
      <c r="X63" s="41">
        <f t="shared" si="43"/>
        <v>263</v>
      </c>
      <c r="Y63" s="53">
        <f t="shared" si="44"/>
        <v>3470</v>
      </c>
      <c r="Z63" s="41">
        <f t="shared" si="45"/>
        <v>306</v>
      </c>
      <c r="AA63" s="53">
        <f t="shared" si="46"/>
        <v>3556</v>
      </c>
      <c r="AB63" s="41">
        <f t="shared" si="47"/>
        <v>0</v>
      </c>
      <c r="AC63" s="34">
        <f t="shared" si="48"/>
        <v>0</v>
      </c>
      <c r="AD63" s="41">
        <f t="shared" si="49"/>
        <v>278</v>
      </c>
      <c r="AE63" s="53">
        <f t="shared" si="50"/>
        <v>3500</v>
      </c>
      <c r="AF63" s="41">
        <f t="shared" si="51"/>
        <v>278</v>
      </c>
      <c r="AG63" s="44">
        <f t="shared" si="52"/>
        <v>3500</v>
      </c>
      <c r="AH63" s="41">
        <f t="shared" si="53"/>
        <v>434</v>
      </c>
      <c r="AI63" s="53">
        <f t="shared" si="54"/>
        <v>3812</v>
      </c>
      <c r="AJ63" s="41">
        <f t="shared" si="55"/>
        <v>319</v>
      </c>
      <c r="AK63" s="34">
        <f t="shared" si="56"/>
        <v>3582</v>
      </c>
      <c r="AL63" s="90"/>
      <c r="AM63" s="70">
        <f>IF(ISBLANK(B26),0,1)</f>
        <v>1</v>
      </c>
      <c r="AN63" s="63"/>
      <c r="AO63" s="2"/>
    </row>
    <row r="64" spans="1:41" ht="15.75" thickTop="1">
      <c r="A64" s="126">
        <v>320</v>
      </c>
      <c r="B64" s="91">
        <v>955</v>
      </c>
      <c r="C64" s="91">
        <v>551</v>
      </c>
      <c r="D64" s="7" t="s">
        <v>8</v>
      </c>
      <c r="E64" s="9">
        <f>ABS($E$40)</f>
        <v>0</v>
      </c>
      <c r="F64" s="4">
        <f t="shared" si="58"/>
        <v>0</v>
      </c>
      <c r="G64" s="12">
        <f>ABS($F$4)</f>
        <v>15</v>
      </c>
      <c r="H64" s="18">
        <f>ABS((G64*A64/10)*2)</f>
        <v>960</v>
      </c>
      <c r="I64" s="27">
        <f>ABS(B64+C64+F64+H64)*AM64</f>
        <v>0</v>
      </c>
      <c r="J64" s="41">
        <f t="shared" si="30"/>
        <v>180</v>
      </c>
      <c r="K64" s="51">
        <f t="shared" si="31"/>
        <v>0</v>
      </c>
      <c r="L64" s="41">
        <f t="shared" si="32"/>
        <v>269</v>
      </c>
      <c r="M64" s="50">
        <f t="shared" si="33"/>
        <v>0</v>
      </c>
      <c r="N64" s="37">
        <f t="shared" si="34"/>
        <v>291</v>
      </c>
      <c r="O64" s="51">
        <f t="shared" si="35"/>
        <v>0</v>
      </c>
      <c r="P64" s="41">
        <f t="shared" si="36"/>
        <v>328</v>
      </c>
      <c r="Q64" s="50">
        <f t="shared" si="37"/>
        <v>0</v>
      </c>
      <c r="R64" s="37">
        <f t="shared" si="38"/>
        <v>278</v>
      </c>
      <c r="S64" s="51">
        <f t="shared" si="39"/>
        <v>0</v>
      </c>
      <c r="T64" s="45">
        <f t="shared" si="57"/>
        <v>295</v>
      </c>
      <c r="U64" s="51">
        <f t="shared" si="40"/>
        <v>0</v>
      </c>
      <c r="V64" s="45">
        <f t="shared" si="41"/>
        <v>255</v>
      </c>
      <c r="W64" s="51">
        <f t="shared" si="42"/>
        <v>0</v>
      </c>
      <c r="X64" s="41">
        <f t="shared" si="43"/>
        <v>263</v>
      </c>
      <c r="Y64" s="35">
        <f t="shared" si="44"/>
        <v>0</v>
      </c>
      <c r="Z64" s="41">
        <f t="shared" si="45"/>
        <v>306</v>
      </c>
      <c r="AA64" s="35">
        <f t="shared" si="46"/>
        <v>0</v>
      </c>
      <c r="AB64" s="41">
        <f t="shared" si="47"/>
        <v>0</v>
      </c>
      <c r="AC64" s="24">
        <f t="shared" si="48"/>
        <v>0</v>
      </c>
      <c r="AD64" s="41">
        <f t="shared" si="49"/>
        <v>278</v>
      </c>
      <c r="AE64" s="35">
        <f t="shared" si="50"/>
        <v>0</v>
      </c>
      <c r="AF64" s="41">
        <f t="shared" si="51"/>
        <v>278</v>
      </c>
      <c r="AG64" s="24">
        <f t="shared" si="52"/>
        <v>0</v>
      </c>
      <c r="AH64" s="41">
        <f t="shared" si="53"/>
        <v>434</v>
      </c>
      <c r="AI64" s="35">
        <f t="shared" si="54"/>
        <v>0</v>
      </c>
      <c r="AJ64" s="41">
        <f t="shared" si="55"/>
        <v>319</v>
      </c>
      <c r="AK64" s="24">
        <f t="shared" si="56"/>
        <v>0</v>
      </c>
      <c r="AL64" s="93">
        <v>320</v>
      </c>
      <c r="AM64" s="70">
        <f>IF(ISBLANK(B29),0,1)</f>
        <v>0</v>
      </c>
      <c r="AN64" s="63"/>
      <c r="AO64" s="2"/>
    </row>
    <row r="65" spans="1:41" ht="15.75" thickBot="1">
      <c r="A65" s="129"/>
      <c r="B65" s="92"/>
      <c r="C65" s="92"/>
      <c r="D65" s="8" t="s">
        <v>7</v>
      </c>
      <c r="E65" s="10">
        <f>ABS($E$41)</f>
        <v>235</v>
      </c>
      <c r="F65" s="1">
        <f t="shared" si="58"/>
        <v>705</v>
      </c>
      <c r="G65" s="11">
        <f>ABS($F$5)</f>
        <v>15</v>
      </c>
      <c r="H65" s="14">
        <f>ABS((G65*A64/10)*2)</f>
        <v>960</v>
      </c>
      <c r="I65" s="28">
        <f>ABS(B64+C64+F65+H65)*AM65</f>
        <v>3171</v>
      </c>
      <c r="J65" s="41">
        <f t="shared" si="30"/>
        <v>180</v>
      </c>
      <c r="K65" s="44">
        <f t="shared" si="31"/>
        <v>3531</v>
      </c>
      <c r="L65" s="41">
        <f t="shared" si="32"/>
        <v>269</v>
      </c>
      <c r="M65" s="34">
        <f t="shared" si="33"/>
        <v>3709</v>
      </c>
      <c r="N65" s="37">
        <f t="shared" si="34"/>
        <v>291</v>
      </c>
      <c r="O65" s="44">
        <f t="shared" si="35"/>
        <v>3753</v>
      </c>
      <c r="P65" s="41">
        <f t="shared" si="36"/>
        <v>328</v>
      </c>
      <c r="Q65" s="34">
        <f t="shared" si="37"/>
        <v>3827</v>
      </c>
      <c r="R65" s="37">
        <f t="shared" si="38"/>
        <v>278</v>
      </c>
      <c r="S65" s="44">
        <f t="shared" si="39"/>
        <v>3727</v>
      </c>
      <c r="T65" s="45">
        <f t="shared" si="57"/>
        <v>295</v>
      </c>
      <c r="U65" s="44">
        <f t="shared" si="40"/>
        <v>3761</v>
      </c>
      <c r="V65" s="45">
        <f t="shared" si="41"/>
        <v>255</v>
      </c>
      <c r="W65" s="44">
        <f t="shared" si="42"/>
        <v>3681</v>
      </c>
      <c r="X65" s="41">
        <f t="shared" si="43"/>
        <v>263</v>
      </c>
      <c r="Y65" s="34">
        <f t="shared" si="44"/>
        <v>3697</v>
      </c>
      <c r="Z65" s="41">
        <f t="shared" si="45"/>
        <v>306</v>
      </c>
      <c r="AA65" s="53">
        <f t="shared" si="46"/>
        <v>3783</v>
      </c>
      <c r="AB65" s="41">
        <f t="shared" si="47"/>
        <v>0</v>
      </c>
      <c r="AC65" s="34">
        <f t="shared" si="48"/>
        <v>0</v>
      </c>
      <c r="AD65" s="41">
        <f t="shared" si="49"/>
        <v>278</v>
      </c>
      <c r="AE65" s="34">
        <f t="shared" si="50"/>
        <v>3727</v>
      </c>
      <c r="AF65" s="41">
        <f t="shared" si="51"/>
        <v>278</v>
      </c>
      <c r="AG65" s="44">
        <f t="shared" si="52"/>
        <v>3727</v>
      </c>
      <c r="AH65" s="41">
        <f t="shared" si="53"/>
        <v>434</v>
      </c>
      <c r="AI65" s="53">
        <f t="shared" si="54"/>
        <v>4039</v>
      </c>
      <c r="AJ65" s="41">
        <f t="shared" si="55"/>
        <v>319</v>
      </c>
      <c r="AK65" s="54">
        <f t="shared" si="56"/>
        <v>3809</v>
      </c>
      <c r="AL65" s="94"/>
      <c r="AM65" s="70">
        <f>IF(ISBLANK(B28),0,1)</f>
        <v>1</v>
      </c>
      <c r="AN65" s="63"/>
      <c r="AO65" s="2"/>
    </row>
    <row r="66" spans="1:41" ht="15.75" thickTop="1">
      <c r="A66" s="122">
        <v>360</v>
      </c>
      <c r="B66" s="95"/>
      <c r="C66" s="95"/>
      <c r="D66" s="7" t="s">
        <v>8</v>
      </c>
      <c r="E66" s="9">
        <f>ABS($E$40)</f>
        <v>0</v>
      </c>
      <c r="F66" s="4">
        <f t="shared" si="58"/>
        <v>0</v>
      </c>
      <c r="G66" s="12">
        <f>ABS($F$4)</f>
        <v>15</v>
      </c>
      <c r="H66" s="18">
        <f>ABS((G66*A66/10)*2)</f>
        <v>1080</v>
      </c>
      <c r="I66" s="27">
        <f>ABS(B66+C66+F66+H66)*AM66</f>
        <v>0</v>
      </c>
      <c r="J66" s="41">
        <f t="shared" si="30"/>
        <v>180</v>
      </c>
      <c r="K66" s="51">
        <f t="shared" si="31"/>
        <v>0</v>
      </c>
      <c r="L66" s="41">
        <f t="shared" si="32"/>
        <v>269</v>
      </c>
      <c r="M66" s="50">
        <f t="shared" si="33"/>
        <v>0</v>
      </c>
      <c r="N66" s="37">
        <f t="shared" si="34"/>
        <v>291</v>
      </c>
      <c r="O66" s="51">
        <f t="shared" si="35"/>
        <v>0</v>
      </c>
      <c r="P66" s="41">
        <f t="shared" si="36"/>
        <v>328</v>
      </c>
      <c r="Q66" s="50">
        <f t="shared" si="37"/>
        <v>0</v>
      </c>
      <c r="R66" s="37">
        <f t="shared" si="38"/>
        <v>278</v>
      </c>
      <c r="S66" s="51">
        <f t="shared" si="39"/>
        <v>0</v>
      </c>
      <c r="T66" s="45">
        <f t="shared" si="57"/>
        <v>295</v>
      </c>
      <c r="U66" s="51">
        <f t="shared" si="40"/>
        <v>0</v>
      </c>
      <c r="V66" s="45">
        <f t="shared" si="41"/>
        <v>255</v>
      </c>
      <c r="W66" s="51">
        <f t="shared" si="42"/>
        <v>0</v>
      </c>
      <c r="X66" s="41">
        <f t="shared" si="43"/>
        <v>263</v>
      </c>
      <c r="Y66" s="24">
        <f t="shared" si="44"/>
        <v>0</v>
      </c>
      <c r="Z66" s="41">
        <f t="shared" si="45"/>
        <v>306</v>
      </c>
      <c r="AA66" s="35">
        <f t="shared" si="46"/>
        <v>0</v>
      </c>
      <c r="AB66" s="41">
        <f t="shared" si="47"/>
        <v>0</v>
      </c>
      <c r="AC66" s="24">
        <f t="shared" si="48"/>
        <v>0</v>
      </c>
      <c r="AD66" s="41">
        <f t="shared" si="49"/>
        <v>278</v>
      </c>
      <c r="AE66" s="24">
        <f t="shared" si="50"/>
        <v>0</v>
      </c>
      <c r="AF66" s="41">
        <f t="shared" si="51"/>
        <v>278</v>
      </c>
      <c r="AG66" s="24">
        <f t="shared" si="52"/>
        <v>0</v>
      </c>
      <c r="AH66" s="41">
        <f t="shared" si="53"/>
        <v>434</v>
      </c>
      <c r="AI66" s="35">
        <f t="shared" si="54"/>
        <v>0</v>
      </c>
      <c r="AJ66" s="41">
        <f t="shared" si="55"/>
        <v>319</v>
      </c>
      <c r="AK66" s="35">
        <f t="shared" si="56"/>
        <v>0</v>
      </c>
      <c r="AL66" s="89">
        <v>360</v>
      </c>
      <c r="AM66" s="70">
        <f>IF(ISBLANK(B31),0,1)</f>
        <v>0</v>
      </c>
      <c r="AN66" s="63"/>
      <c r="AO66" s="2"/>
    </row>
    <row r="67" spans="1:41" ht="15.75" thickBot="1">
      <c r="A67" s="123"/>
      <c r="B67" s="96"/>
      <c r="C67" s="96"/>
      <c r="D67" s="8" t="s">
        <v>7</v>
      </c>
      <c r="E67" s="10">
        <f>ABS($E$41)</f>
        <v>235</v>
      </c>
      <c r="F67" s="1">
        <f t="shared" si="58"/>
        <v>705</v>
      </c>
      <c r="G67" s="11">
        <f>ABS($F$5)</f>
        <v>15</v>
      </c>
      <c r="H67" s="14">
        <f>ABS((G67*A66/10)*2)</f>
        <v>1080</v>
      </c>
      <c r="I67" s="28">
        <f>ABS(B66+C66+F67+H67)*AM67</f>
        <v>0</v>
      </c>
      <c r="J67" s="41">
        <f t="shared" si="30"/>
        <v>180</v>
      </c>
      <c r="K67" s="44">
        <f t="shared" si="31"/>
        <v>0</v>
      </c>
      <c r="L67" s="41">
        <f t="shared" si="32"/>
        <v>269</v>
      </c>
      <c r="M67" s="34">
        <f t="shared" si="33"/>
        <v>0</v>
      </c>
      <c r="N67" s="37">
        <f t="shared" si="34"/>
        <v>291</v>
      </c>
      <c r="O67" s="44">
        <f t="shared" si="35"/>
        <v>0</v>
      </c>
      <c r="P67" s="41">
        <f t="shared" si="36"/>
        <v>328</v>
      </c>
      <c r="Q67" s="34">
        <f t="shared" si="37"/>
        <v>0</v>
      </c>
      <c r="R67" s="37">
        <f t="shared" si="38"/>
        <v>278</v>
      </c>
      <c r="S67" s="44">
        <f t="shared" si="39"/>
        <v>0</v>
      </c>
      <c r="T67" s="45">
        <f t="shared" si="57"/>
        <v>295</v>
      </c>
      <c r="U67" s="44">
        <f t="shared" si="40"/>
        <v>0</v>
      </c>
      <c r="V67" s="45">
        <f t="shared" si="41"/>
        <v>255</v>
      </c>
      <c r="W67" s="44">
        <f t="shared" si="42"/>
        <v>0</v>
      </c>
      <c r="X67" s="41">
        <f t="shared" si="43"/>
        <v>263</v>
      </c>
      <c r="Y67" s="53">
        <f t="shared" si="44"/>
        <v>0</v>
      </c>
      <c r="Z67" s="41">
        <f t="shared" si="45"/>
        <v>306</v>
      </c>
      <c r="AA67" s="34">
        <f t="shared" si="46"/>
        <v>0</v>
      </c>
      <c r="AB67" s="41">
        <f t="shared" si="47"/>
        <v>0</v>
      </c>
      <c r="AC67" s="53">
        <f t="shared" si="48"/>
        <v>0</v>
      </c>
      <c r="AD67" s="41">
        <f t="shared" si="49"/>
        <v>278</v>
      </c>
      <c r="AE67" s="34">
        <f t="shared" si="50"/>
        <v>0</v>
      </c>
      <c r="AF67" s="41">
        <f t="shared" si="51"/>
        <v>278</v>
      </c>
      <c r="AG67" s="44">
        <f t="shared" si="52"/>
        <v>0</v>
      </c>
      <c r="AH67" s="41">
        <f t="shared" si="53"/>
        <v>434</v>
      </c>
      <c r="AI67" s="43">
        <f t="shared" si="54"/>
        <v>0</v>
      </c>
      <c r="AJ67" s="41">
        <f t="shared" si="55"/>
        <v>319</v>
      </c>
      <c r="AK67" s="54">
        <f t="shared" si="56"/>
        <v>0</v>
      </c>
      <c r="AL67" s="90"/>
      <c r="AM67" s="70">
        <f>IF(ISBLANK(B30),0,1)</f>
        <v>0</v>
      </c>
      <c r="AN67" s="63"/>
      <c r="AO67" s="2"/>
    </row>
    <row r="68" spans="1:41" ht="15.75" thickTop="1">
      <c r="A68" s="126">
        <v>400</v>
      </c>
      <c r="B68" s="95">
        <v>1185</v>
      </c>
      <c r="C68" s="91">
        <v>679</v>
      </c>
      <c r="D68" s="7" t="s">
        <v>8</v>
      </c>
      <c r="E68" s="9">
        <f>ABS($E$40)</f>
        <v>0</v>
      </c>
      <c r="F68" s="4">
        <f t="shared" si="58"/>
        <v>0</v>
      </c>
      <c r="G68" s="12">
        <f>ABS($F$4)</f>
        <v>15</v>
      </c>
      <c r="H68" s="18">
        <f>ABS((G68*A68/10)*2)</f>
        <v>1200</v>
      </c>
      <c r="I68" s="27">
        <f>ABS(B68+C68+F68+H68)*AM68</f>
        <v>0</v>
      </c>
      <c r="J68" s="41">
        <f t="shared" si="30"/>
        <v>180</v>
      </c>
      <c r="K68" s="51">
        <f t="shared" si="31"/>
        <v>0</v>
      </c>
      <c r="L68" s="41">
        <f t="shared" si="32"/>
        <v>269</v>
      </c>
      <c r="M68" s="50">
        <f t="shared" si="33"/>
        <v>0</v>
      </c>
      <c r="N68" s="37">
        <f t="shared" si="34"/>
        <v>291</v>
      </c>
      <c r="O68" s="51">
        <f t="shared" si="35"/>
        <v>0</v>
      </c>
      <c r="P68" s="41">
        <f t="shared" si="36"/>
        <v>328</v>
      </c>
      <c r="Q68" s="50">
        <f t="shared" si="37"/>
        <v>0</v>
      </c>
      <c r="R68" s="37">
        <f t="shared" si="38"/>
        <v>278</v>
      </c>
      <c r="S68" s="51">
        <f t="shared" si="39"/>
        <v>0</v>
      </c>
      <c r="T68" s="45">
        <f t="shared" si="57"/>
        <v>295</v>
      </c>
      <c r="U68" s="51">
        <f t="shared" si="40"/>
        <v>0</v>
      </c>
      <c r="V68" s="45">
        <f t="shared" si="41"/>
        <v>255</v>
      </c>
      <c r="W68" s="51">
        <f t="shared" si="42"/>
        <v>0</v>
      </c>
      <c r="X68" s="41">
        <f t="shared" si="43"/>
        <v>263</v>
      </c>
      <c r="Y68" s="35">
        <f t="shared" si="44"/>
        <v>0</v>
      </c>
      <c r="Z68" s="41">
        <f t="shared" si="45"/>
        <v>306</v>
      </c>
      <c r="AA68" s="24">
        <f t="shared" si="46"/>
        <v>0</v>
      </c>
      <c r="AB68" s="41">
        <f t="shared" si="47"/>
        <v>0</v>
      </c>
      <c r="AC68" s="35">
        <f t="shared" si="48"/>
        <v>0</v>
      </c>
      <c r="AD68" s="41">
        <f t="shared" si="49"/>
        <v>278</v>
      </c>
      <c r="AE68" s="24">
        <f t="shared" si="50"/>
        <v>0</v>
      </c>
      <c r="AF68" s="41">
        <f t="shared" si="51"/>
        <v>278</v>
      </c>
      <c r="AG68" s="24">
        <f t="shared" si="52"/>
        <v>0</v>
      </c>
      <c r="AH68" s="41">
        <f t="shared" si="53"/>
        <v>434</v>
      </c>
      <c r="AI68" s="35">
        <f t="shared" si="54"/>
        <v>0</v>
      </c>
      <c r="AJ68" s="41">
        <f t="shared" si="55"/>
        <v>319</v>
      </c>
      <c r="AK68" s="35">
        <f t="shared" si="56"/>
        <v>0</v>
      </c>
      <c r="AL68" s="97">
        <v>400</v>
      </c>
      <c r="AM68" s="70">
        <f>IF(ISBLANK(B33),0,1)</f>
        <v>0</v>
      </c>
      <c r="AN68" s="63"/>
      <c r="AO68" s="2"/>
    </row>
    <row r="69" spans="1:41" ht="15.75" thickBot="1">
      <c r="A69" s="127"/>
      <c r="B69" s="128"/>
      <c r="C69" s="96"/>
      <c r="D69" s="5" t="s">
        <v>7</v>
      </c>
      <c r="E69" s="10">
        <f>ABS($E$41)</f>
        <v>235</v>
      </c>
      <c r="F69" s="1">
        <f t="shared" si="58"/>
        <v>705</v>
      </c>
      <c r="G69" s="11">
        <f>ABS($F$5)</f>
        <v>15</v>
      </c>
      <c r="H69" s="14">
        <f>ABS((G69*A68/10)*2)</f>
        <v>1200</v>
      </c>
      <c r="I69" s="28">
        <f>ABS(B68+C68+F69+H69)*AM69</f>
        <v>3769</v>
      </c>
      <c r="J69" s="41">
        <f t="shared" si="30"/>
        <v>180</v>
      </c>
      <c r="K69" s="44">
        <f t="shared" si="31"/>
        <v>4129</v>
      </c>
      <c r="L69" s="41">
        <f t="shared" si="32"/>
        <v>269</v>
      </c>
      <c r="M69" s="34">
        <f t="shared" si="33"/>
        <v>4307</v>
      </c>
      <c r="N69" s="37">
        <f t="shared" si="34"/>
        <v>291</v>
      </c>
      <c r="O69" s="44">
        <f t="shared" si="35"/>
        <v>4351</v>
      </c>
      <c r="P69" s="41">
        <f t="shared" si="36"/>
        <v>328</v>
      </c>
      <c r="Q69" s="34">
        <f t="shared" si="37"/>
        <v>4425</v>
      </c>
      <c r="R69" s="37">
        <f t="shared" si="38"/>
        <v>278</v>
      </c>
      <c r="S69" s="44">
        <f t="shared" si="39"/>
        <v>4325</v>
      </c>
      <c r="T69" s="45">
        <f t="shared" si="57"/>
        <v>295</v>
      </c>
      <c r="U69" s="44">
        <f t="shared" si="40"/>
        <v>4359</v>
      </c>
      <c r="V69" s="45">
        <f t="shared" si="41"/>
        <v>255</v>
      </c>
      <c r="W69" s="44">
        <f t="shared" si="42"/>
        <v>4279</v>
      </c>
      <c r="X69" s="41">
        <f t="shared" si="43"/>
        <v>263</v>
      </c>
      <c r="Y69" s="53">
        <f t="shared" si="44"/>
        <v>4295</v>
      </c>
      <c r="Z69" s="41">
        <f t="shared" si="45"/>
        <v>306</v>
      </c>
      <c r="AA69" s="34">
        <f t="shared" si="46"/>
        <v>4381</v>
      </c>
      <c r="AB69" s="41">
        <f t="shared" si="47"/>
        <v>0</v>
      </c>
      <c r="AC69" s="53">
        <f t="shared" si="48"/>
        <v>0</v>
      </c>
      <c r="AD69" s="41">
        <f t="shared" si="49"/>
        <v>278</v>
      </c>
      <c r="AE69" s="53">
        <f t="shared" si="50"/>
        <v>4325</v>
      </c>
      <c r="AF69" s="41">
        <f t="shared" si="51"/>
        <v>278</v>
      </c>
      <c r="AG69" s="44">
        <f t="shared" si="52"/>
        <v>4325</v>
      </c>
      <c r="AH69" s="41">
        <f t="shared" si="53"/>
        <v>434</v>
      </c>
      <c r="AI69" s="34">
        <f t="shared" si="54"/>
        <v>4637</v>
      </c>
      <c r="AJ69" s="41">
        <f t="shared" si="55"/>
        <v>319</v>
      </c>
      <c r="AK69" s="54">
        <f t="shared" si="56"/>
        <v>4407</v>
      </c>
      <c r="AL69" s="98"/>
      <c r="AM69" s="70">
        <f>IF(ISBLANK(B32),0,1)</f>
        <v>1</v>
      </c>
      <c r="AN69" s="63"/>
      <c r="AO69" s="2"/>
    </row>
    <row r="70" spans="1:41" ht="15.75" thickTop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1"/>
      <c r="Z70" s="29"/>
      <c r="AA70" s="29"/>
      <c r="AB70" s="29"/>
      <c r="AC70" s="31"/>
      <c r="AD70" s="29"/>
      <c r="AE70" s="31"/>
      <c r="AF70" s="29"/>
      <c r="AG70" s="29"/>
      <c r="AH70" s="29"/>
      <c r="AI70" s="29"/>
      <c r="AJ70" s="29"/>
      <c r="AK70" s="31"/>
      <c r="AL70" s="29"/>
      <c r="AM70" s="63"/>
      <c r="AN70" s="63"/>
      <c r="AO70" s="2"/>
    </row>
    <row r="71" spans="40:41" ht="15">
      <c r="AN71" s="2"/>
      <c r="AO71" s="2"/>
    </row>
    <row r="72" spans="40:41" ht="15">
      <c r="AN72" s="2"/>
      <c r="AO72" s="2"/>
    </row>
    <row r="75" ht="15">
      <c r="H75" s="2"/>
    </row>
    <row r="77" ht="15">
      <c r="K77" s="2"/>
    </row>
    <row r="85" ht="15">
      <c r="G85" s="2"/>
    </row>
  </sheetData>
  <sheetProtection/>
  <protectedRanges>
    <protectedRange sqref="D4:D5 F4 E40:E41" name="Диапазон3"/>
    <protectedRange sqref="B4 B6 B8 B10 B12 B14 B16 B18 B20 B22 B24 B26 B28 B30 B32 B40:C40 B42:C42 B44:C44 B46:C46 B48:C48 B50:C50 B52:C52 B54:C54 B56:C56 B58:C58 B60:C60 B62:C62 B64:C64 B66:C66 B68" name="Диапазон1"/>
    <protectedRange sqref="AS34 I4 K4 M4 O4 Q4 S4 U4 W4 Y4 AA4 AC4 AE4 AG4 AI4" name="Диапазон2"/>
    <protectedRange sqref="A1 A37" name="Диапазон4"/>
  </protectedRanges>
  <mergeCells count="168">
    <mergeCell ref="S2:S3"/>
    <mergeCell ref="U2:U3"/>
    <mergeCell ref="W2:W3"/>
    <mergeCell ref="J2:J3"/>
    <mergeCell ref="L2:L3"/>
    <mergeCell ref="A34:A35"/>
    <mergeCell ref="K38:K39"/>
    <mergeCell ref="M38:M39"/>
    <mergeCell ref="O38:O39"/>
    <mergeCell ref="Q38:Q39"/>
    <mergeCell ref="S38:S39"/>
    <mergeCell ref="U38:U39"/>
    <mergeCell ref="W38:W39"/>
    <mergeCell ref="F2:F3"/>
    <mergeCell ref="G2:G3"/>
    <mergeCell ref="H1:H3"/>
    <mergeCell ref="A2:B2"/>
    <mergeCell ref="A4:A5"/>
    <mergeCell ref="B4:B5"/>
    <mergeCell ref="A1:B1"/>
    <mergeCell ref="F1:G1"/>
    <mergeCell ref="E2:E3"/>
    <mergeCell ref="A10:A11"/>
    <mergeCell ref="B10:B11"/>
    <mergeCell ref="A12:A13"/>
    <mergeCell ref="B12:B13"/>
    <mergeCell ref="A14:A15"/>
    <mergeCell ref="B14:B15"/>
    <mergeCell ref="C1:E1"/>
    <mergeCell ref="A6:A7"/>
    <mergeCell ref="B6:B7"/>
    <mergeCell ref="A8:A9"/>
    <mergeCell ref="B8:B9"/>
    <mergeCell ref="C2:D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K20:AK21"/>
    <mergeCell ref="AK22:AK23"/>
    <mergeCell ref="AK24:AK25"/>
    <mergeCell ref="AK26:AK27"/>
    <mergeCell ref="AH2:AH3"/>
    <mergeCell ref="AI2:AI3"/>
    <mergeCell ref="AJ2:AJ3"/>
    <mergeCell ref="AC2:AC3"/>
    <mergeCell ref="AD2:AD3"/>
    <mergeCell ref="AE2:AE3"/>
    <mergeCell ref="AF2:AF3"/>
    <mergeCell ref="AG2:AG3"/>
    <mergeCell ref="I1:AJ1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X2:X3"/>
    <mergeCell ref="Y2:Y3"/>
    <mergeCell ref="Z2:Z3"/>
    <mergeCell ref="AA2:AA3"/>
    <mergeCell ref="AB2:AB3"/>
    <mergeCell ref="N2:N3"/>
    <mergeCell ref="P2:P3"/>
    <mergeCell ref="R2:R3"/>
    <mergeCell ref="T2:T3"/>
    <mergeCell ref="V2:V3"/>
    <mergeCell ref="I2:I3"/>
    <mergeCell ref="K2:K3"/>
    <mergeCell ref="M2:M3"/>
    <mergeCell ref="O2:O3"/>
    <mergeCell ref="Q2:Q3"/>
    <mergeCell ref="A42:A43"/>
    <mergeCell ref="B42:B43"/>
    <mergeCell ref="A44:A45"/>
    <mergeCell ref="B44:B45"/>
    <mergeCell ref="A40:A41"/>
    <mergeCell ref="B40:B41"/>
    <mergeCell ref="F38:F39"/>
    <mergeCell ref="G38:G39"/>
    <mergeCell ref="AK28:AK29"/>
    <mergeCell ref="AK30:AK31"/>
    <mergeCell ref="AK32:AK33"/>
    <mergeCell ref="A28:A29"/>
    <mergeCell ref="A30:A31"/>
    <mergeCell ref="A32:A33"/>
    <mergeCell ref="B28:B29"/>
    <mergeCell ref="B30:B31"/>
    <mergeCell ref="B32:B33"/>
    <mergeCell ref="Y38:Y39"/>
    <mergeCell ref="AA38:AA39"/>
    <mergeCell ref="AC38:AC39"/>
    <mergeCell ref="AE38:AE39"/>
    <mergeCell ref="AG38:AG39"/>
    <mergeCell ref="AI38:AI39"/>
    <mergeCell ref="AK38:AK39"/>
    <mergeCell ref="A68:A69"/>
    <mergeCell ref="B68:B69"/>
    <mergeCell ref="A62:A63"/>
    <mergeCell ref="B62:B63"/>
    <mergeCell ref="A64:A65"/>
    <mergeCell ref="B64:B65"/>
    <mergeCell ref="A58:A59"/>
    <mergeCell ref="B58:B59"/>
    <mergeCell ref="A60:A61"/>
    <mergeCell ref="B60:B61"/>
    <mergeCell ref="D37:F37"/>
    <mergeCell ref="G37:H37"/>
    <mergeCell ref="I37:I39"/>
    <mergeCell ref="J37:AK37"/>
    <mergeCell ref="B38:C38"/>
    <mergeCell ref="D38:E39"/>
    <mergeCell ref="H38:H39"/>
    <mergeCell ref="A37:C37"/>
    <mergeCell ref="A66:A67"/>
    <mergeCell ref="B66:B67"/>
    <mergeCell ref="A54:A55"/>
    <mergeCell ref="B54:B55"/>
    <mergeCell ref="A56:A57"/>
    <mergeCell ref="B56:B57"/>
    <mergeCell ref="C60:C61"/>
    <mergeCell ref="A50:A51"/>
    <mergeCell ref="B50:B51"/>
    <mergeCell ref="A52:A53"/>
    <mergeCell ref="B52:B53"/>
    <mergeCell ref="A46:A47"/>
    <mergeCell ref="B46:B47"/>
    <mergeCell ref="A48:A49"/>
    <mergeCell ref="B48:B49"/>
    <mergeCell ref="C50:C51"/>
    <mergeCell ref="C40:C41"/>
    <mergeCell ref="AL40:AL41"/>
    <mergeCell ref="C42:C43"/>
    <mergeCell ref="AL42:AL43"/>
    <mergeCell ref="C44:C45"/>
    <mergeCell ref="AL44:AL45"/>
    <mergeCell ref="C46:C47"/>
    <mergeCell ref="AL46:AL47"/>
    <mergeCell ref="C48:C49"/>
    <mergeCell ref="AL48:AL49"/>
    <mergeCell ref="AL50:AL51"/>
    <mergeCell ref="C52:C53"/>
    <mergeCell ref="AL52:AL53"/>
    <mergeCell ref="C54:C55"/>
    <mergeCell ref="AL54:AL55"/>
    <mergeCell ref="C56:C57"/>
    <mergeCell ref="AL56:AL57"/>
    <mergeCell ref="C58:C59"/>
    <mergeCell ref="AL58:AL59"/>
    <mergeCell ref="AL60:AL61"/>
    <mergeCell ref="C62:C63"/>
    <mergeCell ref="AL62:AL63"/>
    <mergeCell ref="C64:C65"/>
    <mergeCell ref="AL64:AL65"/>
    <mergeCell ref="C66:C67"/>
    <mergeCell ref="AL66:AL67"/>
    <mergeCell ref="C68:C69"/>
    <mergeCell ref="AL68:AL69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AL70"/>
  <sheetViews>
    <sheetView zoomScale="70" zoomScaleNormal="70" zoomScalePageLayoutView="0" workbookViewId="0" topLeftCell="O1">
      <selection activeCell="H75" sqref="H75"/>
    </sheetView>
  </sheetViews>
  <sheetFormatPr defaultColWidth="9.140625" defaultRowHeight="15"/>
  <cols>
    <col min="1" max="1" width="11.00390625" style="0" customWidth="1"/>
    <col min="2" max="2" width="10.140625" style="0" customWidth="1"/>
    <col min="3" max="3" width="12.7109375" style="0" customWidth="1"/>
    <col min="4" max="4" width="12.140625" style="0" customWidth="1"/>
    <col min="6" max="6" width="10.00390625" style="0" customWidth="1"/>
    <col min="7" max="7" width="10.421875" style="0" customWidth="1"/>
    <col min="8" max="8" width="15.57421875" style="0" customWidth="1"/>
    <col min="9" max="9" width="15.00390625" style="0" customWidth="1"/>
    <col min="10" max="10" width="10.57421875" style="0" customWidth="1"/>
    <col min="11" max="11" width="10.00390625" style="0" customWidth="1"/>
    <col min="12" max="12" width="10.140625" style="0" customWidth="1"/>
    <col min="13" max="13" width="10.421875" style="0" customWidth="1"/>
    <col min="14" max="14" width="10.00390625" style="0" customWidth="1"/>
    <col min="15" max="15" width="10.421875" style="0" customWidth="1"/>
    <col min="16" max="16" width="10.00390625" style="0" customWidth="1"/>
    <col min="17" max="17" width="10.140625" style="0" customWidth="1"/>
    <col min="18" max="18" width="11.57421875" style="0" customWidth="1"/>
    <col min="19" max="19" width="10.00390625" style="0" customWidth="1"/>
    <col min="20" max="21" width="10.140625" style="0" customWidth="1"/>
    <col min="22" max="22" width="11.140625" style="0" customWidth="1"/>
    <col min="23" max="23" width="10.57421875" style="0" customWidth="1"/>
    <col min="24" max="24" width="10.00390625" style="0" customWidth="1"/>
    <col min="25" max="25" width="10.57421875" style="0" customWidth="1"/>
    <col min="26" max="28" width="10.140625" style="0" customWidth="1"/>
    <col min="29" max="29" width="10.00390625" style="0" customWidth="1"/>
    <col min="30" max="30" width="10.421875" style="0" customWidth="1"/>
    <col min="31" max="31" width="10.00390625" style="0" customWidth="1"/>
    <col min="32" max="32" width="10.7109375" style="0" customWidth="1"/>
    <col min="33" max="33" width="10.421875" style="0" customWidth="1"/>
    <col min="34" max="34" width="10.140625" style="0" customWidth="1"/>
    <col min="35" max="35" width="10.00390625" style="0" customWidth="1"/>
    <col min="36" max="36" width="10.57421875" style="0" customWidth="1"/>
    <col min="37" max="37" width="11.421875" style="0" customWidth="1"/>
  </cols>
  <sheetData>
    <row r="1" spans="1:37" ht="78.75" customHeight="1">
      <c r="A1" s="176" t="str">
        <f>REPT(базовый!A1,1)</f>
        <v>Cassa de lux Однорядный D=25</v>
      </c>
      <c r="B1" s="177"/>
      <c r="C1" s="102" t="s">
        <v>3</v>
      </c>
      <c r="D1" s="103"/>
      <c r="E1" s="104"/>
      <c r="F1" s="105" t="s">
        <v>0</v>
      </c>
      <c r="G1" s="106"/>
      <c r="H1" s="178" t="s">
        <v>4</v>
      </c>
      <c r="I1" s="110" t="s">
        <v>10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2"/>
      <c r="AK1" s="25" t="s">
        <v>9</v>
      </c>
    </row>
    <row r="2" spans="1:37" ht="26.25" customHeight="1">
      <c r="A2" s="151" t="s">
        <v>6</v>
      </c>
      <c r="B2" s="152"/>
      <c r="C2" s="115" t="s">
        <v>1</v>
      </c>
      <c r="D2" s="116"/>
      <c r="E2" s="116" t="s">
        <v>2</v>
      </c>
      <c r="F2" s="134" t="s">
        <v>1</v>
      </c>
      <c r="G2" s="115" t="s">
        <v>2</v>
      </c>
      <c r="H2" s="108"/>
      <c r="I2" s="172" t="str">
        <f>REPT(базовый!I2,1)</f>
        <v>Заглушка</v>
      </c>
      <c r="J2" s="137" t="s">
        <v>13</v>
      </c>
      <c r="K2" s="174" t="str">
        <f>REPT(базовый!K2,1)</f>
        <v>Мечь, Ветка с листьями</v>
      </c>
      <c r="L2" s="137" t="s">
        <v>13</v>
      </c>
      <c r="M2" s="174" t="str">
        <f>REPT(базовый!M2,1)</f>
        <v>Колокол, Кедр</v>
      </c>
      <c r="N2" s="137" t="s">
        <v>13</v>
      </c>
      <c r="O2" s="174" t="str">
        <f>REPT(базовый!O2,1)</f>
        <v>Овал, Милано </v>
      </c>
      <c r="P2" s="137" t="s">
        <v>13</v>
      </c>
      <c r="Q2" s="174" t="str">
        <f>REPT(базовый!Q2,1)</f>
        <v>Клён, Перо</v>
      </c>
      <c r="R2" s="137" t="s">
        <v>13</v>
      </c>
      <c r="S2" s="172" t="str">
        <f>REPT(базовый!S2,1)</f>
        <v>Аванти</v>
      </c>
      <c r="T2" s="137" t="s">
        <v>13</v>
      </c>
      <c r="U2" s="172" t="str">
        <f>REPT(базовый!U2,1)</f>
        <v>Капля</v>
      </c>
      <c r="V2" s="137" t="s">
        <v>13</v>
      </c>
      <c r="W2" s="174" t="str">
        <f>REPT(базовый!W2,1)</f>
        <v>Лист большой</v>
      </c>
      <c r="X2" s="137" t="s">
        <v>13</v>
      </c>
      <c r="Y2" s="174" t="str">
        <f>REPT(базовый!Y2,1)</f>
        <v>Шар большой Верона,</v>
      </c>
      <c r="Z2" s="137" t="s">
        <v>13</v>
      </c>
      <c r="AA2" s="174" t="str">
        <f>REPT(базовый!AA2,1)</f>
        <v>Амбер, Барокко</v>
      </c>
      <c r="AB2" s="137" t="s">
        <v>13</v>
      </c>
      <c r="AC2" s="174" t="str">
        <f>REPT(базовый!AC2,1)</f>
        <v>Шар, Цилиндр</v>
      </c>
      <c r="AD2" s="137" t="s">
        <v>13</v>
      </c>
      <c r="AE2" s="174" t="str">
        <f>REPT(базовый!AE2,1)</f>
        <v>Фантазия, Спираль</v>
      </c>
      <c r="AF2" s="137" t="s">
        <v>13</v>
      </c>
      <c r="AG2" s="172" t="str">
        <f>REPT(базовый!AG2,1)</f>
        <v>Ампир</v>
      </c>
      <c r="AH2" s="137" t="s">
        <v>13</v>
      </c>
      <c r="AI2" s="172" t="str">
        <f>REPT(базовый!AI2,1)</f>
        <v>Ажур</v>
      </c>
      <c r="AJ2" s="137" t="s">
        <v>13</v>
      </c>
      <c r="AK2" s="78">
        <v>1</v>
      </c>
    </row>
    <row r="3" spans="1:38" ht="30.75" customHeight="1" thickBot="1">
      <c r="A3" s="22" t="s">
        <v>5</v>
      </c>
      <c r="B3" s="23" t="s">
        <v>2</v>
      </c>
      <c r="C3" s="117"/>
      <c r="D3" s="118"/>
      <c r="E3" s="118"/>
      <c r="F3" s="135"/>
      <c r="G3" s="117"/>
      <c r="H3" s="150"/>
      <c r="I3" s="173"/>
      <c r="J3" s="141"/>
      <c r="K3" s="175"/>
      <c r="L3" s="141"/>
      <c r="M3" s="175"/>
      <c r="N3" s="141"/>
      <c r="O3" s="175"/>
      <c r="P3" s="141"/>
      <c r="Q3" s="175"/>
      <c r="R3" s="141"/>
      <c r="S3" s="173"/>
      <c r="T3" s="141"/>
      <c r="U3" s="173"/>
      <c r="V3" s="141"/>
      <c r="W3" s="175"/>
      <c r="X3" s="141"/>
      <c r="Y3" s="175"/>
      <c r="Z3" s="141"/>
      <c r="AA3" s="175"/>
      <c r="AB3" s="141"/>
      <c r="AC3" s="175"/>
      <c r="AD3" s="141"/>
      <c r="AE3" s="175"/>
      <c r="AF3" s="141"/>
      <c r="AG3" s="173"/>
      <c r="AH3" s="141"/>
      <c r="AI3" s="173"/>
      <c r="AJ3" s="141"/>
      <c r="AK3" s="79" t="s">
        <v>5</v>
      </c>
      <c r="AL3" s="32"/>
    </row>
    <row r="4" spans="1:37" ht="15">
      <c r="A4" s="124">
        <v>120</v>
      </c>
      <c r="B4" s="157">
        <f>ABS(базовый!B4*$AK$2)</f>
        <v>0</v>
      </c>
      <c r="C4" s="7" t="s">
        <v>8</v>
      </c>
      <c r="D4" s="9">
        <f>ABS(базовый!D4*$AK$2)</f>
        <v>0</v>
      </c>
      <c r="E4" s="6">
        <f>ABS(D4*2)</f>
        <v>0</v>
      </c>
      <c r="F4" s="9">
        <f>ABS(базовый!F4*$AK$2)</f>
        <v>15</v>
      </c>
      <c r="G4" s="18">
        <f>ABS(F4*A4/10)</f>
        <v>180</v>
      </c>
      <c r="H4" s="19">
        <f>ABS(B4+E4+G4)*базовый!AL4</f>
        <v>0</v>
      </c>
      <c r="I4" s="20">
        <f>ABS(базовый!I4*$AK$2)</f>
        <v>90</v>
      </c>
      <c r="J4" s="33">
        <f>ABS(I4*2+H4)*базовый!AL4*базовый!$J$34</f>
        <v>0</v>
      </c>
      <c r="K4" s="20">
        <f>ABS(базовый!K4*$AK$2)</f>
        <v>179</v>
      </c>
      <c r="L4" s="33">
        <f>ABS(K4*2+$H4)*базовый!AL4*базовый!$L$34</f>
        <v>0</v>
      </c>
      <c r="M4" s="20">
        <f>ABS(базовый!M4*$AK$2)</f>
        <v>201</v>
      </c>
      <c r="N4" s="33">
        <f>ABS(M4*2+$H4)*базовый!AL4*базовый!$N$34</f>
        <v>0</v>
      </c>
      <c r="O4" s="20">
        <f>ABS(базовый!O4*$AK$2)</f>
        <v>238</v>
      </c>
      <c r="P4" s="33">
        <f>ABS(O4*2+$H4)*базовый!AL4*базовый!$P$34</f>
        <v>0</v>
      </c>
      <c r="Q4" s="20">
        <f>ABS(базовый!Q4*$AK$2)</f>
        <v>188</v>
      </c>
      <c r="R4" s="33">
        <f>ABS(Q4*2+$H4)*базовый!AL4*базовый!$R$34</f>
        <v>0</v>
      </c>
      <c r="S4" s="20">
        <f>ABS(базовый!S4*$AK$2)</f>
        <v>205</v>
      </c>
      <c r="T4" s="33">
        <f>ABS(S4*2+$H4)*базовый!AL4*базовый!$T$34</f>
        <v>0</v>
      </c>
      <c r="U4" s="20">
        <f>ABS(базовый!U4*$AK$2)</f>
        <v>165</v>
      </c>
      <c r="V4" s="33">
        <f>ABS(U4*2+$H4)*базовый!AL4*базовый!$V$34</f>
        <v>0</v>
      </c>
      <c r="W4" s="20">
        <f>ABS(базовый!W4*$AK$2)</f>
        <v>173</v>
      </c>
      <c r="X4" s="36">
        <f>ABS(W4*2+$H4)*базовый!AL4*базовый!$X$34</f>
        <v>0</v>
      </c>
      <c r="Y4" s="20">
        <f>ABS(базовый!Y4*$AK$2)</f>
        <v>216</v>
      </c>
      <c r="Z4" s="36">
        <f>ABS(Y4*2+$H4)*базовый!AL4*базовый!$Z$34</f>
        <v>0</v>
      </c>
      <c r="AA4" s="20">
        <f>ABS(базовый!AA4*$AK$2)</f>
        <v>0</v>
      </c>
      <c r="AB4" s="36">
        <f>ABS(AA4*2+$H4)*базовый!AL4*базовый!$AB$34</f>
        <v>0</v>
      </c>
      <c r="AC4" s="20">
        <f>ABS(базовый!AC4*$AK$2)</f>
        <v>188</v>
      </c>
      <c r="AD4" s="36">
        <f>ABS(AC4*2+$H4)*базовый!AL4*базовый!$AD$34</f>
        <v>0</v>
      </c>
      <c r="AE4" s="20">
        <f>ABS(базовый!AE4*$AK$2)</f>
        <v>188</v>
      </c>
      <c r="AF4" s="36">
        <f>ABS(AE4*2+$H4)*базовый!AL4*базовый!$AF$34</f>
        <v>0</v>
      </c>
      <c r="AG4" s="20">
        <f>ABS(базовый!AG4*$AK$2)</f>
        <v>344</v>
      </c>
      <c r="AH4" s="36">
        <f>ABS(AG4*2+$H4)*базовый!AL4*базовый!$AH$34</f>
        <v>0</v>
      </c>
      <c r="AI4" s="20">
        <f>ABS(базовый!AI4*$AK$2)</f>
        <v>229</v>
      </c>
      <c r="AJ4" s="36">
        <f>ABS(AI4*2+$H4)*базовый!AL4*базовый!$AJ$34</f>
        <v>0</v>
      </c>
      <c r="AK4" s="163">
        <v>120</v>
      </c>
    </row>
    <row r="5" spans="1:37" ht="15.75" thickBot="1">
      <c r="A5" s="123"/>
      <c r="B5" s="158"/>
      <c r="C5" s="8" t="s">
        <v>7</v>
      </c>
      <c r="D5" s="9">
        <f>ABS(базовый!D5*$AK$2)</f>
        <v>193</v>
      </c>
      <c r="E5" s="1">
        <f>ABS(D5*2)</f>
        <v>386</v>
      </c>
      <c r="F5" s="9">
        <f>ABS(базовый!F5*$AK$2)</f>
        <v>15</v>
      </c>
      <c r="G5" s="14">
        <f>ABS(F5*A4/10)</f>
        <v>180</v>
      </c>
      <c r="H5" s="16">
        <f>ABS(B4+E5+G5)*базовый!AL5</f>
        <v>0</v>
      </c>
      <c r="I5" s="20">
        <f>ABS(базовый!I5*$AK$2)</f>
        <v>90</v>
      </c>
      <c r="J5" s="34">
        <f>ABS(I5*2+H5)*базовый!AL5*базовый!$J$34</f>
        <v>0</v>
      </c>
      <c r="K5" s="20">
        <f>ABS(базовый!K5*$AK$2)</f>
        <v>179</v>
      </c>
      <c r="L5" s="34">
        <f>ABS(K5*2+$H5)*базовый!AL5*базовый!$L$34</f>
        <v>0</v>
      </c>
      <c r="M5" s="20">
        <f>ABS(базовый!M5*$AK$2)</f>
        <v>201</v>
      </c>
      <c r="N5" s="34">
        <f>ABS(M5*2+$H5)*базовый!AL5*базовый!$N$34</f>
        <v>0</v>
      </c>
      <c r="O5" s="20">
        <f>ABS(базовый!O5*$AK$2)</f>
        <v>238</v>
      </c>
      <c r="P5" s="34">
        <f>ABS(O5*2+$H5)*базовый!AL5*базовый!$P$34</f>
        <v>0</v>
      </c>
      <c r="Q5" s="20">
        <f>ABS(базовый!Q5*$AK$2)</f>
        <v>188</v>
      </c>
      <c r="R5" s="34">
        <f>ABS(Q5*2+$H5)*базовый!AL5*базовый!$R$34</f>
        <v>0</v>
      </c>
      <c r="S5" s="20">
        <f>ABS(базовый!S5*$AK$2)</f>
        <v>205</v>
      </c>
      <c r="T5" s="34">
        <f>ABS(S5*2+$H5)*базовый!AL5*базовый!$T$34</f>
        <v>0</v>
      </c>
      <c r="U5" s="20">
        <f>ABS(базовый!U5*$AK$2)</f>
        <v>165</v>
      </c>
      <c r="V5" s="34">
        <f>ABS(U5*2+$H5)*базовый!AL5*базовый!$V$34</f>
        <v>0</v>
      </c>
      <c r="W5" s="20">
        <f>ABS(базовый!W5*$AK$2)</f>
        <v>173</v>
      </c>
      <c r="X5" s="34">
        <f>ABS(W5*2+$H5)*базовый!AL5*базовый!$X$34</f>
        <v>0</v>
      </c>
      <c r="Y5" s="20">
        <f>ABS(базовый!Y5*$AK$2)</f>
        <v>216</v>
      </c>
      <c r="Z5" s="34">
        <f>ABS(Y5*2+$H5)*базовый!AL5*базовый!$Z$34</f>
        <v>0</v>
      </c>
      <c r="AA5" s="20">
        <f>ABS(базовый!AA5*$AK$2)</f>
        <v>0</v>
      </c>
      <c r="AB5" s="34">
        <f>ABS(AA5*2+$H5)*базовый!AL5*базовый!$AB$34</f>
        <v>0</v>
      </c>
      <c r="AC5" s="20">
        <f>ABS(базовый!AC5*$AK$2)</f>
        <v>188</v>
      </c>
      <c r="AD5" s="34">
        <f>ABS(AC5*2+$H5)*базовый!AL5*базовый!$AD$34</f>
        <v>0</v>
      </c>
      <c r="AE5" s="20">
        <f>ABS(базовый!AE5*$AK$2)</f>
        <v>188</v>
      </c>
      <c r="AF5" s="34">
        <f>ABS(AE5*2+$H5)*базовый!AL5*базовый!$AF$34</f>
        <v>0</v>
      </c>
      <c r="AG5" s="20">
        <f>ABS(базовый!AG5*$AK$2)</f>
        <v>344</v>
      </c>
      <c r="AH5" s="34">
        <f>ABS(AG5*2+$H5)*базовый!AL5*базовый!$AH$34</f>
        <v>0</v>
      </c>
      <c r="AI5" s="20">
        <f>ABS(базовый!AI5*$AK$2)</f>
        <v>229</v>
      </c>
      <c r="AJ5" s="34">
        <f>ABS(AI5*2+$H5)*базовый!AL5*базовый!$AJ$34</f>
        <v>0</v>
      </c>
      <c r="AK5" s="160"/>
    </row>
    <row r="6" spans="1:37" ht="15.75" thickTop="1">
      <c r="A6" s="122">
        <v>140</v>
      </c>
      <c r="B6" s="157">
        <f>ABS(базовый!B6*$AK$2)</f>
        <v>0</v>
      </c>
      <c r="C6" s="7" t="s">
        <v>8</v>
      </c>
      <c r="D6" s="9">
        <f>ABS(базовый!D6*$AK$2)</f>
        <v>0</v>
      </c>
      <c r="E6" s="4">
        <f aca="true" t="shared" si="0" ref="E6:E17">ABS(D6*2)</f>
        <v>0</v>
      </c>
      <c r="F6" s="9">
        <f>ABS(базовый!F6*$AK$2)</f>
        <v>15</v>
      </c>
      <c r="G6" s="15">
        <f>ABS(F6*A6/10)</f>
        <v>210</v>
      </c>
      <c r="H6" s="19">
        <f>ABS(B6+E6+G6)*базовый!AL6</f>
        <v>0</v>
      </c>
      <c r="I6" s="20">
        <f>ABS(базовый!I6*$AK$2)</f>
        <v>90</v>
      </c>
      <c r="J6" s="33">
        <f>ABS(I6*2+H6)*базовый!AL6*базовый!$J$34</f>
        <v>0</v>
      </c>
      <c r="K6" s="20">
        <f>ABS(базовый!K6*$AK$2)</f>
        <v>179</v>
      </c>
      <c r="L6" s="33">
        <f>ABS(K6*2+$H6)*базовый!AL6*базовый!$L$34</f>
        <v>0</v>
      </c>
      <c r="M6" s="20">
        <f>ABS(базовый!M6*$AK$2)</f>
        <v>201</v>
      </c>
      <c r="N6" s="33">
        <f>ABS(M6*2+$H6)*базовый!AL6*базовый!$N$34</f>
        <v>0</v>
      </c>
      <c r="O6" s="20">
        <f>ABS(базовый!O6*$AK$2)</f>
        <v>238</v>
      </c>
      <c r="P6" s="33">
        <f>ABS(O6*2+$H6)*базовый!AL6*базовый!$P$34</f>
        <v>0</v>
      </c>
      <c r="Q6" s="20">
        <f>ABS(базовый!Q6*$AK$2)</f>
        <v>188</v>
      </c>
      <c r="R6" s="33">
        <f>ABS(Q6*2+$H6)*базовый!AL6*базовый!$R$34</f>
        <v>0</v>
      </c>
      <c r="S6" s="20">
        <f>ABS(базовый!S6*$AK$2)</f>
        <v>205</v>
      </c>
      <c r="T6" s="33">
        <f>ABS(S6*2+$H6)*базовый!AL6*базовый!$T$34</f>
        <v>0</v>
      </c>
      <c r="U6" s="20">
        <f>ABS(базовый!U6*$AK$2)</f>
        <v>165</v>
      </c>
      <c r="V6" s="33">
        <f>ABS(U6*2+$H6)*базовый!AL6*базовый!$V$34</f>
        <v>0</v>
      </c>
      <c r="W6" s="20">
        <f>ABS(базовый!W6*$AK$2)</f>
        <v>173</v>
      </c>
      <c r="X6" s="36">
        <f>ABS(W6*2+$H6)*базовый!AL6*базовый!$X$34</f>
        <v>0</v>
      </c>
      <c r="Y6" s="20">
        <f>ABS(базовый!Y6*$AK$2)</f>
        <v>216</v>
      </c>
      <c r="Z6" s="36">
        <f>ABS(Y6*2+$H6)*базовый!AL6*базовый!$Z$34</f>
        <v>0</v>
      </c>
      <c r="AA6" s="20">
        <f>ABS(базовый!AA6*$AK$2)</f>
        <v>0</v>
      </c>
      <c r="AB6" s="36">
        <f>ABS(AA6*2+$H6)*базовый!AL6*базовый!$AB$34</f>
        <v>0</v>
      </c>
      <c r="AC6" s="20">
        <f>ABS(базовый!AC6*$AK$2)</f>
        <v>188</v>
      </c>
      <c r="AD6" s="36">
        <f>ABS(AC6*2+$H6)*базовый!AL6*базовый!$AD$34</f>
        <v>0</v>
      </c>
      <c r="AE6" s="20">
        <f>ABS(базовый!AE6*$AK$2)</f>
        <v>188</v>
      </c>
      <c r="AF6" s="36">
        <f>ABS(AE6*2+$H6)*базовый!AL6*базовый!$AF$34</f>
        <v>0</v>
      </c>
      <c r="AG6" s="20">
        <f>ABS(базовый!AG6*$AK$2)</f>
        <v>344</v>
      </c>
      <c r="AH6" s="36">
        <f>ABS(AG6*2+$H6)*базовый!AL6*базовый!$AH$34</f>
        <v>0</v>
      </c>
      <c r="AI6" s="20">
        <f>ABS(базовый!AI6*$AK$2)</f>
        <v>229</v>
      </c>
      <c r="AJ6" s="36">
        <f>ABS(AI6*2+$H6)*базовый!AL6*базовый!$AJ$34</f>
        <v>0</v>
      </c>
      <c r="AK6" s="159">
        <v>140</v>
      </c>
    </row>
    <row r="7" spans="1:37" ht="15.75" thickBot="1">
      <c r="A7" s="123"/>
      <c r="B7" s="158"/>
      <c r="C7" s="8" t="s">
        <v>7</v>
      </c>
      <c r="D7" s="9">
        <f>ABS(базовый!D7*$AK$2)</f>
        <v>193</v>
      </c>
      <c r="E7" s="1">
        <f t="shared" si="0"/>
        <v>386</v>
      </c>
      <c r="F7" s="9">
        <f>ABS(базовый!F7*$AK$2)</f>
        <v>15</v>
      </c>
      <c r="G7" s="3">
        <f>ABS(F7*A6/10)</f>
        <v>210</v>
      </c>
      <c r="H7" s="16">
        <f>ABS(B6+E7+G7)*базовый!AL7</f>
        <v>0</v>
      </c>
      <c r="I7" s="20">
        <f>ABS(базовый!I7*$AK$2)</f>
        <v>90</v>
      </c>
      <c r="J7" s="34">
        <f>ABS(I7*2+H7)*базовый!AL7*базовый!$J$34</f>
        <v>0</v>
      </c>
      <c r="K7" s="20">
        <f>ABS(базовый!K7*$AK$2)</f>
        <v>179</v>
      </c>
      <c r="L7" s="34">
        <f>ABS(K7*2+$H7)*базовый!AL7*базовый!$L$34</f>
        <v>0</v>
      </c>
      <c r="M7" s="20">
        <f>ABS(базовый!M7*$AK$2)</f>
        <v>201</v>
      </c>
      <c r="N7" s="34">
        <f>ABS(M7*2+$H7)*базовый!AL7*базовый!$N$34</f>
        <v>0</v>
      </c>
      <c r="O7" s="20">
        <f>ABS(базовый!O7*$AK$2)</f>
        <v>238</v>
      </c>
      <c r="P7" s="34">
        <f>ABS(O7*2+$H7)*базовый!AL7*базовый!$P$34</f>
        <v>0</v>
      </c>
      <c r="Q7" s="20">
        <f>ABS(базовый!Q7*$AK$2)</f>
        <v>188</v>
      </c>
      <c r="R7" s="34">
        <f>ABS(Q7*2+$H7)*базовый!AL7*базовый!$R$34</f>
        <v>0</v>
      </c>
      <c r="S7" s="20">
        <f>ABS(базовый!S7*$AK$2)</f>
        <v>205</v>
      </c>
      <c r="T7" s="34">
        <f>ABS(S7*2+$H7)*базовый!AL7*базовый!$T$34</f>
        <v>0</v>
      </c>
      <c r="U7" s="20">
        <f>ABS(базовый!U7*$AK$2)</f>
        <v>165</v>
      </c>
      <c r="V7" s="34">
        <f>ABS(U7*2+$H7)*базовый!AL7*базовый!$V$34</f>
        <v>0</v>
      </c>
      <c r="W7" s="20">
        <f>ABS(базовый!W7*$AK$2)</f>
        <v>173</v>
      </c>
      <c r="X7" s="34">
        <f>ABS(W7*2+$H7)*базовый!AL7*базовый!$X$34</f>
        <v>0</v>
      </c>
      <c r="Y7" s="20">
        <f>ABS(базовый!Y7*$AK$2)</f>
        <v>216</v>
      </c>
      <c r="Z7" s="34">
        <f>ABS(Y7*2+$H7)*базовый!AL7*базовый!$Z$34</f>
        <v>0</v>
      </c>
      <c r="AA7" s="20">
        <f>ABS(базовый!AA7*$AK$2)</f>
        <v>0</v>
      </c>
      <c r="AB7" s="34">
        <f>ABS(AA7*2+$H7)*базовый!AL7*базовый!$AB$34</f>
        <v>0</v>
      </c>
      <c r="AC7" s="20">
        <f>ABS(базовый!AC7*$AK$2)</f>
        <v>188</v>
      </c>
      <c r="AD7" s="42">
        <f>ABS(AC7*2+$H7)*базовый!AL7*базовый!$AD$34</f>
        <v>0</v>
      </c>
      <c r="AE7" s="20">
        <f>ABS(базовый!AE7*$AK$2)</f>
        <v>188</v>
      </c>
      <c r="AF7" s="42">
        <f>ABS(AE7*2+$H7)*базовый!AL7*базовый!$AF$34</f>
        <v>0</v>
      </c>
      <c r="AG7" s="20">
        <f>ABS(базовый!AG7*$AK$2)</f>
        <v>344</v>
      </c>
      <c r="AH7" s="34">
        <f>ABS(AG7*2+$H7)*базовый!AL7*базовый!$AH$34</f>
        <v>0</v>
      </c>
      <c r="AI7" s="20">
        <f>ABS(базовый!AI7*$AK$2)</f>
        <v>229</v>
      </c>
      <c r="AJ7" s="34">
        <f>ABS(AI7*2+$H7)*базовый!AL7*базовый!$AJ$34</f>
        <v>0</v>
      </c>
      <c r="AK7" s="160"/>
    </row>
    <row r="8" spans="1:37" ht="15.75" thickTop="1">
      <c r="A8" s="124">
        <v>150</v>
      </c>
      <c r="B8" s="157">
        <f>ABS(базовый!B8*$AK$2)</f>
        <v>0</v>
      </c>
      <c r="C8" s="7" t="s">
        <v>8</v>
      </c>
      <c r="D8" s="9">
        <f>ABS(базовый!D8*$AK$2)</f>
        <v>0</v>
      </c>
      <c r="E8" s="4">
        <f t="shared" si="0"/>
        <v>0</v>
      </c>
      <c r="F8" s="9">
        <f>ABS(базовый!F8*$AK$2)</f>
        <v>15</v>
      </c>
      <c r="G8" s="15">
        <f>ABS(F8*A8/10)</f>
        <v>225</v>
      </c>
      <c r="H8" s="19">
        <f>ABS(B8+E8+G8)*базовый!AL8</f>
        <v>0</v>
      </c>
      <c r="I8" s="20">
        <f>ABS(базовый!I8*$AK$2)</f>
        <v>90</v>
      </c>
      <c r="J8" s="33">
        <f>ABS(I8*2+H8)*базовый!AL8*базовый!$J$34</f>
        <v>0</v>
      </c>
      <c r="K8" s="20">
        <f>ABS(базовый!K8*$AK$2)</f>
        <v>179</v>
      </c>
      <c r="L8" s="33">
        <f>ABS(K8*2+$H8)*базовый!AL8*базовый!$L$34</f>
        <v>0</v>
      </c>
      <c r="M8" s="20">
        <f>ABS(базовый!M8*$AK$2)</f>
        <v>201</v>
      </c>
      <c r="N8" s="33">
        <f>ABS(M8*2+$H8)*базовый!AL8*базовый!$N$34</f>
        <v>0</v>
      </c>
      <c r="O8" s="20">
        <f>ABS(базовый!O8*$AK$2)</f>
        <v>238</v>
      </c>
      <c r="P8" s="33">
        <f>ABS(O8*2+$H8)*базовый!AL8*базовый!$P$34</f>
        <v>0</v>
      </c>
      <c r="Q8" s="20">
        <f>ABS(базовый!Q8*$AK$2)</f>
        <v>188</v>
      </c>
      <c r="R8" s="33">
        <f>ABS(Q8*2+$H8)*базовый!AL8*базовый!$R$34</f>
        <v>0</v>
      </c>
      <c r="S8" s="20">
        <f>ABS(базовый!S8*$AK$2)</f>
        <v>205</v>
      </c>
      <c r="T8" s="33">
        <f>ABS(S8*2+$H8)*базовый!AL8*базовый!$T$34</f>
        <v>0</v>
      </c>
      <c r="U8" s="20">
        <f>ABS(базовый!U8*$AK$2)</f>
        <v>165</v>
      </c>
      <c r="V8" s="33">
        <f>ABS(U8*2+$H8)*базовый!AL8*базовый!$V$34</f>
        <v>0</v>
      </c>
      <c r="W8" s="20">
        <f>ABS(базовый!W8*$AK$2)</f>
        <v>173</v>
      </c>
      <c r="X8" s="36">
        <f>ABS(W8*2+$H8)*базовый!AL8*базовый!$X$34</f>
        <v>0</v>
      </c>
      <c r="Y8" s="20">
        <f>ABS(базовый!Y8*$AK$2)</f>
        <v>216</v>
      </c>
      <c r="Z8" s="36">
        <f>ABS(Y8*2+$H8)*базовый!AL8*базовый!$Z$34</f>
        <v>0</v>
      </c>
      <c r="AA8" s="20">
        <f>ABS(базовый!AA8*$AK$2)</f>
        <v>0</v>
      </c>
      <c r="AB8" s="36">
        <f>ABS(AA8*2+$H8)*базовый!AL8*базовый!$AB$34</f>
        <v>0</v>
      </c>
      <c r="AC8" s="20">
        <f>ABS(базовый!AC8*$AK$2)</f>
        <v>188</v>
      </c>
      <c r="AD8" s="35">
        <f>ABS(AC8*2+$H8)*базовый!AL8*базовый!$AD$34</f>
        <v>0</v>
      </c>
      <c r="AE8" s="20">
        <f>ABS(базовый!AE8*$AK$2)</f>
        <v>188</v>
      </c>
      <c r="AF8" s="35">
        <f>ABS(AE8*2+$H8)*базовый!AL8*базовый!$AF$34</f>
        <v>0</v>
      </c>
      <c r="AG8" s="20">
        <f>ABS(базовый!AG8*$AK$2)</f>
        <v>344</v>
      </c>
      <c r="AH8" s="36">
        <f>ABS(AG8*2+$H8)*базовый!AL8*базовый!$AH$34</f>
        <v>0</v>
      </c>
      <c r="AI8" s="20">
        <f>ABS(базовый!AI8*$AK$2)</f>
        <v>229</v>
      </c>
      <c r="AJ8" s="36">
        <f>ABS(AI8*2+$H8)*базовый!AL8*базовый!$AJ$34</f>
        <v>0</v>
      </c>
      <c r="AK8" s="163">
        <v>150</v>
      </c>
    </row>
    <row r="9" spans="1:37" ht="15.75" thickBot="1">
      <c r="A9" s="125"/>
      <c r="B9" s="158"/>
      <c r="C9" s="8" t="s">
        <v>7</v>
      </c>
      <c r="D9" s="9">
        <f>ABS(базовый!D9*$AK$2)</f>
        <v>193</v>
      </c>
      <c r="E9" s="1">
        <f t="shared" si="0"/>
        <v>386</v>
      </c>
      <c r="F9" s="9">
        <f>ABS(базовый!F9*$AK$2)</f>
        <v>15</v>
      </c>
      <c r="G9" s="3">
        <f>ABS(F9*A8/10)</f>
        <v>225</v>
      </c>
      <c r="H9" s="16">
        <f>ABS(B8+E9+G9)*базовый!AL9</f>
        <v>0</v>
      </c>
      <c r="I9" s="20">
        <f>ABS(базовый!I9*$AK$2)</f>
        <v>90</v>
      </c>
      <c r="J9" s="34">
        <f>ABS(I9*2+H9)*базовый!AL9*базовый!$J$34</f>
        <v>0</v>
      </c>
      <c r="K9" s="20">
        <f>ABS(базовый!K9*$AK$2)</f>
        <v>179</v>
      </c>
      <c r="L9" s="34">
        <f>ABS(K9*2+$H9)*базовый!AL9*базовый!$L$34</f>
        <v>0</v>
      </c>
      <c r="M9" s="20">
        <f>ABS(базовый!M9*$AK$2)</f>
        <v>201</v>
      </c>
      <c r="N9" s="34">
        <f>ABS(M9*2+$H9)*базовый!AL9*базовый!$N$34</f>
        <v>0</v>
      </c>
      <c r="O9" s="20">
        <f>ABS(базовый!O9*$AK$2)</f>
        <v>238</v>
      </c>
      <c r="P9" s="34">
        <f>ABS(O9*2+$H9)*базовый!AL9*базовый!$P$34</f>
        <v>0</v>
      </c>
      <c r="Q9" s="20">
        <f>ABS(базовый!Q9*$AK$2)</f>
        <v>188</v>
      </c>
      <c r="R9" s="34">
        <f>ABS(Q9*2+$H9)*базовый!AL9*базовый!$R$34</f>
        <v>0</v>
      </c>
      <c r="S9" s="20">
        <f>ABS(базовый!S9*$AK$2)</f>
        <v>205</v>
      </c>
      <c r="T9" s="34">
        <f>ABS(S9*2+$H9)*базовый!AL9*базовый!$T$34</f>
        <v>0</v>
      </c>
      <c r="U9" s="20">
        <f>ABS(базовый!U9*$AK$2)</f>
        <v>165</v>
      </c>
      <c r="V9" s="34">
        <f>ABS(U9*2+$H9)*базовый!AL9*базовый!$V$34</f>
        <v>0</v>
      </c>
      <c r="W9" s="20">
        <f>ABS(базовый!W9*$AK$2)</f>
        <v>173</v>
      </c>
      <c r="X9" s="34">
        <f>ABS(W9*2+$H9)*базовый!AL9*базовый!$X$34</f>
        <v>0</v>
      </c>
      <c r="Y9" s="20">
        <f>ABS(базовый!Y9*$AK$2)</f>
        <v>216</v>
      </c>
      <c r="Z9" s="42">
        <f>ABS(Y9*2+$H9)*базовый!AL9*базовый!$Z$34</f>
        <v>0</v>
      </c>
      <c r="AA9" s="20">
        <f>ABS(базовый!AA9*$AK$2)</f>
        <v>0</v>
      </c>
      <c r="AB9" s="42">
        <f>ABS(AA9*2+$H9)*базовый!AL9*базовый!$AB$34</f>
        <v>0</v>
      </c>
      <c r="AC9" s="20">
        <f>ABS(базовый!AC9*$AK$2)</f>
        <v>188</v>
      </c>
      <c r="AD9" s="34">
        <f>ABS(AC9*2+$H9)*базовый!AL9*базовый!$AD$34</f>
        <v>0</v>
      </c>
      <c r="AE9" s="20">
        <f>ABS(базовый!AE9*$AK$2)</f>
        <v>188</v>
      </c>
      <c r="AF9" s="34">
        <f>ABS(AE9*2+$H9)*базовый!AL9*базовый!$AF$34</f>
        <v>0</v>
      </c>
      <c r="AG9" s="20">
        <f>ABS(базовый!AG9*$AK$2)</f>
        <v>344</v>
      </c>
      <c r="AH9" s="34">
        <f>ABS(AG9*2+$H9)*базовый!AL9*базовый!$AH$34</f>
        <v>0</v>
      </c>
      <c r="AI9" s="20">
        <f>ABS(базовый!AI9*$AK$2)</f>
        <v>229</v>
      </c>
      <c r="AJ9" s="34">
        <f>ABS(AI9*2+$H9)*базовый!AL9*базовый!$AJ$34</f>
        <v>0</v>
      </c>
      <c r="AK9" s="164"/>
    </row>
    <row r="10" spans="1:37" ht="15.75" thickTop="1">
      <c r="A10" s="122">
        <v>160</v>
      </c>
      <c r="B10" s="157">
        <f>ABS(базовый!B10*$AK$2)</f>
        <v>460</v>
      </c>
      <c r="C10" s="7" t="s">
        <v>8</v>
      </c>
      <c r="D10" s="9">
        <f>ABS(базовый!D10*$AK$2)</f>
        <v>0</v>
      </c>
      <c r="E10" s="4">
        <f t="shared" si="0"/>
        <v>0</v>
      </c>
      <c r="F10" s="9">
        <f>ABS(базовый!F10*$AK$2)</f>
        <v>15</v>
      </c>
      <c r="G10" s="13">
        <f>ABS(F10*A10/10)</f>
        <v>240</v>
      </c>
      <c r="H10" s="19">
        <f>ABS(B10+E10+G10)*базовый!AL10</f>
        <v>0</v>
      </c>
      <c r="I10" s="20">
        <f>ABS(базовый!I10*$AK$2)</f>
        <v>90</v>
      </c>
      <c r="J10" s="33">
        <f>ABS(I10*2+H10)*базовый!AL10*базовый!$J$34</f>
        <v>0</v>
      </c>
      <c r="K10" s="20">
        <f>ABS(базовый!K10*$AK$2)</f>
        <v>179</v>
      </c>
      <c r="L10" s="33">
        <f>ABS(K10*2+$H10)*базовый!AL10*базовый!$L$34</f>
        <v>0</v>
      </c>
      <c r="M10" s="20">
        <f>ABS(базовый!M10*$AK$2)</f>
        <v>201</v>
      </c>
      <c r="N10" s="33">
        <f>ABS(M10*2+$H10)*базовый!AL10*базовый!$N$34</f>
        <v>0</v>
      </c>
      <c r="O10" s="20">
        <f>ABS(базовый!O10*$AK$2)</f>
        <v>238</v>
      </c>
      <c r="P10" s="33">
        <f>ABS(O10*2+$H10)*базовый!AL10*базовый!$P$34</f>
        <v>0</v>
      </c>
      <c r="Q10" s="20">
        <f>ABS(базовый!Q10*$AK$2)</f>
        <v>188</v>
      </c>
      <c r="R10" s="33">
        <f>ABS(Q10*2+$H10)*базовый!AL10*базовый!$R$34</f>
        <v>0</v>
      </c>
      <c r="S10" s="20">
        <f>ABS(базовый!S10*$AK$2)</f>
        <v>205</v>
      </c>
      <c r="T10" s="33">
        <f>ABS(S10*2+$H10)*базовый!AL10*базовый!$T$34</f>
        <v>0</v>
      </c>
      <c r="U10" s="20">
        <f>ABS(базовый!U10*$AK$2)</f>
        <v>165</v>
      </c>
      <c r="V10" s="33">
        <f>ABS(U10*2+$H10)*базовый!AL10*базовый!$V$34</f>
        <v>0</v>
      </c>
      <c r="W10" s="20">
        <f>ABS(базовый!W10*$AK$2)</f>
        <v>173</v>
      </c>
      <c r="X10" s="36">
        <f>ABS(W10*2+$H10)*базовый!AL10*базовый!$X$34</f>
        <v>0</v>
      </c>
      <c r="Y10" s="20">
        <f>ABS(базовый!Y10*$AK$2)</f>
        <v>216</v>
      </c>
      <c r="Z10" s="35">
        <f>ABS(Y10*2+$H10)*базовый!AL10*базовый!$Z$34</f>
        <v>0</v>
      </c>
      <c r="AA10" s="20">
        <f>ABS(базовый!AA10*$AK$2)</f>
        <v>0</v>
      </c>
      <c r="AB10" s="35">
        <f>ABS(AA10*2+$H10)*базовый!AL10*базовый!$AB$34</f>
        <v>0</v>
      </c>
      <c r="AC10" s="20">
        <f>ABS(базовый!AC10*$AK$2)</f>
        <v>188</v>
      </c>
      <c r="AD10" s="36">
        <f>ABS(AC10*2+$H10)*базовый!AL10*базовый!$AD$34</f>
        <v>0</v>
      </c>
      <c r="AE10" s="20">
        <f>ABS(базовый!AE10*$AK$2)</f>
        <v>188</v>
      </c>
      <c r="AF10" s="36">
        <f>ABS(AE10*2+$H10)*базовый!AL10*базовый!$AF$34</f>
        <v>0</v>
      </c>
      <c r="AG10" s="20">
        <f>ABS(базовый!AG10*$AK$2)</f>
        <v>344</v>
      </c>
      <c r="AH10" s="36">
        <f>ABS(AG10*2+$H10)*базовый!AL10*базовый!$AH$34</f>
        <v>0</v>
      </c>
      <c r="AI10" s="20">
        <f>ABS(базовый!AI10*$AK$2)</f>
        <v>229</v>
      </c>
      <c r="AJ10" s="36">
        <f>ABS(AI10*2+$H10)*базовый!AL10*базовый!$AJ$34</f>
        <v>0</v>
      </c>
      <c r="AK10" s="159">
        <v>160</v>
      </c>
    </row>
    <row r="11" spans="1:37" ht="15.75" thickBot="1">
      <c r="A11" s="123"/>
      <c r="B11" s="158"/>
      <c r="C11" s="8" t="s">
        <v>7</v>
      </c>
      <c r="D11" s="9">
        <f>ABS(базовый!D11*$AK$2)</f>
        <v>193</v>
      </c>
      <c r="E11" s="1">
        <f t="shared" si="0"/>
        <v>386</v>
      </c>
      <c r="F11" s="9">
        <f>ABS(базовый!F11*$AK$2)</f>
        <v>15</v>
      </c>
      <c r="G11" s="14">
        <f>ABS(F11*A10/10)</f>
        <v>240</v>
      </c>
      <c r="H11" s="16">
        <f>ABS(B10+E11+G11)*базовый!AL11</f>
        <v>1086</v>
      </c>
      <c r="I11" s="20">
        <f>ABS(базовый!I11*$AK$2)</f>
        <v>90</v>
      </c>
      <c r="J11" s="34">
        <f>ABS(I11*2+H11)*базовый!AL11*базовый!$J$34</f>
        <v>1266</v>
      </c>
      <c r="K11" s="20">
        <f>ABS(базовый!K11*$AK$2)</f>
        <v>179</v>
      </c>
      <c r="L11" s="34">
        <f>ABS(K11*2+$H11)*базовый!AL11*базовый!$L$34</f>
        <v>1444</v>
      </c>
      <c r="M11" s="20">
        <f>ABS(базовый!M11*$AK$2)</f>
        <v>201</v>
      </c>
      <c r="N11" s="34">
        <f>ABS(M11*2+$H11)*базовый!AL11*базовый!$N$34</f>
        <v>1488</v>
      </c>
      <c r="O11" s="20">
        <f>ABS(базовый!O11*$AK$2)</f>
        <v>238</v>
      </c>
      <c r="P11" s="34">
        <f>ABS(O11*2+$H11)*базовый!AL11*базовый!$P$34</f>
        <v>1562</v>
      </c>
      <c r="Q11" s="20">
        <f>ABS(базовый!Q11*$AK$2)</f>
        <v>188</v>
      </c>
      <c r="R11" s="34">
        <f>ABS(Q11*2+$H11)*базовый!AL11*базовый!$R$34</f>
        <v>1462</v>
      </c>
      <c r="S11" s="20">
        <f>ABS(базовый!S11*$AK$2)</f>
        <v>205</v>
      </c>
      <c r="T11" s="34">
        <f>ABS(S11*2+$H11)*базовый!AL11*базовый!$T$34</f>
        <v>1496</v>
      </c>
      <c r="U11" s="20">
        <f>ABS(базовый!U11*$AK$2)</f>
        <v>165</v>
      </c>
      <c r="V11" s="34">
        <f>ABS(U11*2+$H11)*базовый!AL11*базовый!$V$34</f>
        <v>1416</v>
      </c>
      <c r="W11" s="20">
        <f>ABS(базовый!W11*$AK$2)</f>
        <v>173</v>
      </c>
      <c r="X11" s="34">
        <f>ABS(W11*2+$H11)*базовый!AL11*базовый!$X$34</f>
        <v>1432</v>
      </c>
      <c r="Y11" s="20">
        <f>ABS(базовый!Y11*$AK$2)</f>
        <v>216</v>
      </c>
      <c r="Z11" s="42">
        <f>ABS(Y11*2+$H11)*базовый!AL11*базовый!$Z$34</f>
        <v>1518</v>
      </c>
      <c r="AA11" s="20">
        <f>ABS(базовый!AA11*$AK$2)</f>
        <v>0</v>
      </c>
      <c r="AB11" s="42">
        <f>ABS(AA11*2+$H11)*базовый!AL11*базовый!$AB$34</f>
        <v>0</v>
      </c>
      <c r="AC11" s="20">
        <f>ABS(базовый!AC11*$AK$2)</f>
        <v>188</v>
      </c>
      <c r="AD11" s="34">
        <f>ABS(AC11*2+$H11)*базовый!AL11*базовый!$AD$34</f>
        <v>1462</v>
      </c>
      <c r="AE11" s="20">
        <f>ABS(базовый!AE11*$AK$2)</f>
        <v>188</v>
      </c>
      <c r="AF11" s="42">
        <f>ABS(AE11*2+$H11)*базовый!AL11*базовый!$AF$34</f>
        <v>1462</v>
      </c>
      <c r="AG11" s="20">
        <f>ABS(базовый!AG11*$AK$2)</f>
        <v>344</v>
      </c>
      <c r="AH11" s="34">
        <f>ABS(AG11*2+$H11)*базовый!AL11*базовый!$AH$34</f>
        <v>1774</v>
      </c>
      <c r="AI11" s="20">
        <f>ABS(базовый!AI11*$AK$2)</f>
        <v>229</v>
      </c>
      <c r="AJ11" s="34">
        <f>ABS(AI11*2+$H11)*базовый!AL11*базовый!$AJ$34</f>
        <v>1544</v>
      </c>
      <c r="AK11" s="160"/>
    </row>
    <row r="12" spans="1:37" ht="15.75" thickTop="1">
      <c r="A12" s="124">
        <v>180</v>
      </c>
      <c r="B12" s="157">
        <f>ABS(базовый!B12*$AK$2)</f>
        <v>0</v>
      </c>
      <c r="C12" s="7" t="s">
        <v>8</v>
      </c>
      <c r="D12" s="9">
        <f>ABS(базовый!D12*$AK$2)</f>
        <v>0</v>
      </c>
      <c r="E12" s="4">
        <f t="shared" si="0"/>
        <v>0</v>
      </c>
      <c r="F12" s="9">
        <f>ABS(базовый!F12*$AK$2)</f>
        <v>15</v>
      </c>
      <c r="G12" s="15">
        <f>ABS(F12*A12/10)</f>
        <v>270</v>
      </c>
      <c r="H12" s="19">
        <f>ABS(B12+E12+G12)*базовый!AL12</f>
        <v>0</v>
      </c>
      <c r="I12" s="20">
        <f>ABS(базовый!I12*$AK$2)</f>
        <v>90</v>
      </c>
      <c r="J12" s="33">
        <f>ABS(I12*2+H12)*базовый!AL12*базовый!$J$34</f>
        <v>0</v>
      </c>
      <c r="K12" s="20">
        <f>ABS(базовый!K12*$AK$2)</f>
        <v>179</v>
      </c>
      <c r="L12" s="33">
        <f>ABS(K12*2+$H12)*базовый!AL12*базовый!$L$34</f>
        <v>0</v>
      </c>
      <c r="M12" s="20">
        <f>ABS(базовый!M12*$AK$2)</f>
        <v>201</v>
      </c>
      <c r="N12" s="33">
        <f>ABS(M12*2+$H12)*базовый!AL12*базовый!$N$34</f>
        <v>0</v>
      </c>
      <c r="O12" s="20">
        <f>ABS(базовый!O12*$AK$2)</f>
        <v>238</v>
      </c>
      <c r="P12" s="33">
        <f>ABS(O12*2+$H12)*базовый!AL12*базовый!$P$34</f>
        <v>0</v>
      </c>
      <c r="Q12" s="20">
        <f>ABS(базовый!Q12*$AK$2)</f>
        <v>188</v>
      </c>
      <c r="R12" s="33">
        <f>ABS(Q12*2+$H12)*базовый!AL12*базовый!$R$34</f>
        <v>0</v>
      </c>
      <c r="S12" s="20">
        <f>ABS(базовый!S12*$AK$2)</f>
        <v>205</v>
      </c>
      <c r="T12" s="33">
        <f>ABS(S12*2+$H12)*базовый!AL12*базовый!$T$34</f>
        <v>0</v>
      </c>
      <c r="U12" s="20">
        <f>ABS(базовый!U12*$AK$2)</f>
        <v>165</v>
      </c>
      <c r="V12" s="33">
        <f>ABS(U12*2+$H12)*базовый!AL12*базовый!$V$34</f>
        <v>0</v>
      </c>
      <c r="W12" s="20">
        <f>ABS(базовый!W12*$AK$2)</f>
        <v>173</v>
      </c>
      <c r="X12" s="36">
        <f>ABS(W12*2+$H12)*базовый!AL12*базовый!$X$34</f>
        <v>0</v>
      </c>
      <c r="Y12" s="20">
        <f>ABS(базовый!Y12*$AK$2)</f>
        <v>216</v>
      </c>
      <c r="Z12" s="35">
        <f>ABS(Y12*2+$H12)*базовый!AL12*базовый!$Z$34</f>
        <v>0</v>
      </c>
      <c r="AA12" s="20">
        <f>ABS(базовый!AA12*$AK$2)</f>
        <v>0</v>
      </c>
      <c r="AB12" s="35">
        <f>ABS(AA12*2+$H12)*базовый!AL12*базовый!$AB$34</f>
        <v>0</v>
      </c>
      <c r="AC12" s="20">
        <f>ABS(базовый!AC12*$AK$2)</f>
        <v>188</v>
      </c>
      <c r="AD12" s="36">
        <f>ABS(AC12*2+$H12)*базовый!AL12*базовый!$AD$34</f>
        <v>0</v>
      </c>
      <c r="AE12" s="20">
        <f>ABS(базовый!AE12*$AK$2)</f>
        <v>188</v>
      </c>
      <c r="AF12" s="35">
        <f>ABS(AE12*2+$H12)*базовый!AL12*базовый!$AF$34</f>
        <v>0</v>
      </c>
      <c r="AG12" s="20">
        <f>ABS(базовый!AG12*$AK$2)</f>
        <v>344</v>
      </c>
      <c r="AH12" s="36">
        <f>ABS(AG12*2+$H12)*базовый!AL12*базовый!$AH$34</f>
        <v>0</v>
      </c>
      <c r="AI12" s="20">
        <f>ABS(базовый!AI12*$AK$2)</f>
        <v>229</v>
      </c>
      <c r="AJ12" s="36">
        <f>ABS(AI12*2+$H12)*базовый!AL12*базовый!$AJ$34</f>
        <v>0</v>
      </c>
      <c r="AK12" s="163">
        <v>180</v>
      </c>
    </row>
    <row r="13" spans="1:37" ht="15.75" thickBot="1">
      <c r="A13" s="125"/>
      <c r="B13" s="158"/>
      <c r="C13" s="8" t="s">
        <v>7</v>
      </c>
      <c r="D13" s="9">
        <f>ABS(базовый!D13*$AK$2)</f>
        <v>193</v>
      </c>
      <c r="E13" s="1">
        <f t="shared" si="0"/>
        <v>386</v>
      </c>
      <c r="F13" s="9">
        <f>ABS(базовый!F13*$AK$2)</f>
        <v>15</v>
      </c>
      <c r="G13" s="3">
        <f>ABS(F13*A12/10)</f>
        <v>270</v>
      </c>
      <c r="H13" s="16">
        <f>ABS(B12+E13+G13)*базовый!AL13</f>
        <v>0</v>
      </c>
      <c r="I13" s="20">
        <f>ABS(базовый!I13*$AK$2)</f>
        <v>90</v>
      </c>
      <c r="J13" s="34">
        <f>ABS(I13*2+H13)*базовый!AL13*базовый!$J$34</f>
        <v>0</v>
      </c>
      <c r="K13" s="20">
        <f>ABS(базовый!K13*$AK$2)</f>
        <v>179</v>
      </c>
      <c r="L13" s="34">
        <f>ABS(K13*2+$H13)*базовый!AL13*базовый!$L$34</f>
        <v>0</v>
      </c>
      <c r="M13" s="20">
        <f>ABS(базовый!M13*$AK$2)</f>
        <v>201</v>
      </c>
      <c r="N13" s="34">
        <f>ABS(M13*2+$H13)*базовый!AL13*базовый!$N$34</f>
        <v>0</v>
      </c>
      <c r="O13" s="20">
        <f>ABS(базовый!O13*$AK$2)</f>
        <v>238</v>
      </c>
      <c r="P13" s="34">
        <f>ABS(O13*2+$H13)*базовый!AL13*базовый!$P$34</f>
        <v>0</v>
      </c>
      <c r="Q13" s="20">
        <f>ABS(базовый!Q13*$AK$2)</f>
        <v>188</v>
      </c>
      <c r="R13" s="34">
        <f>ABS(Q13*2+$H13)*базовый!AL13*базовый!$R$34</f>
        <v>0</v>
      </c>
      <c r="S13" s="20">
        <f>ABS(базовый!S13*$AK$2)</f>
        <v>205</v>
      </c>
      <c r="T13" s="34">
        <f>ABS(S13*2+$H13)*базовый!AL13*базовый!$T$34</f>
        <v>0</v>
      </c>
      <c r="U13" s="20">
        <f>ABS(базовый!U13*$AK$2)</f>
        <v>165</v>
      </c>
      <c r="V13" s="34">
        <f>ABS(U13*2+$H13)*базовый!AL13*базовый!$V$34</f>
        <v>0</v>
      </c>
      <c r="W13" s="20">
        <f>ABS(базовый!W13*$AK$2)</f>
        <v>173</v>
      </c>
      <c r="X13" s="34">
        <f>ABS(W13*2+$H13)*базовый!AL13*базовый!$X$34</f>
        <v>0</v>
      </c>
      <c r="Y13" s="20">
        <f>ABS(базовый!Y13*$AK$2)</f>
        <v>216</v>
      </c>
      <c r="Z13" s="42">
        <f>ABS(Y13*2+$H13)*базовый!AL13*базовый!$Z$34</f>
        <v>0</v>
      </c>
      <c r="AA13" s="20">
        <f>ABS(базовый!AA13*$AK$2)</f>
        <v>0</v>
      </c>
      <c r="AB13" s="34">
        <f>ABS(AA13*2+$H13)*базовый!AL13*базовый!$AB$34</f>
        <v>0</v>
      </c>
      <c r="AC13" s="20">
        <f>ABS(базовый!AC13*$AK$2)</f>
        <v>188</v>
      </c>
      <c r="AD13" s="42">
        <f>ABS(AC13*2+$H13)*базовый!AL13*базовый!$AD$34</f>
        <v>0</v>
      </c>
      <c r="AE13" s="20">
        <f>ABS(базовый!AE13*$AK$2)</f>
        <v>188</v>
      </c>
      <c r="AF13" s="42">
        <f>ABS(AE13*2+$H13)*базовый!AL13*базовый!$AF$34</f>
        <v>0</v>
      </c>
      <c r="AG13" s="20">
        <f>ABS(базовый!AG13*$AK$2)</f>
        <v>344</v>
      </c>
      <c r="AH13" s="34">
        <f>ABS(AG13*2+$H13)*базовый!AL13*базовый!$AH$34</f>
        <v>0</v>
      </c>
      <c r="AI13" s="20">
        <f>ABS(базовый!AI13*$AK$2)</f>
        <v>229</v>
      </c>
      <c r="AJ13" s="34">
        <f>ABS(AI13*2+$H13)*базовый!AL13*базовый!$AJ$34</f>
        <v>0</v>
      </c>
      <c r="AK13" s="164"/>
    </row>
    <row r="14" spans="1:37" ht="15.75" thickTop="1">
      <c r="A14" s="122">
        <v>200</v>
      </c>
      <c r="B14" s="157">
        <f>ABS(базовый!B14*$AK$2)</f>
        <v>575</v>
      </c>
      <c r="C14" s="7" t="s">
        <v>8</v>
      </c>
      <c r="D14" s="9">
        <f>ABS(базовый!D14*$AK$2)</f>
        <v>0</v>
      </c>
      <c r="E14" s="4">
        <f t="shared" si="0"/>
        <v>0</v>
      </c>
      <c r="F14" s="9">
        <f>ABS(базовый!F14*$AK$2)</f>
        <v>15</v>
      </c>
      <c r="G14" s="15">
        <f>ABS(F14*A14/10)</f>
        <v>300</v>
      </c>
      <c r="H14" s="19">
        <f>ABS(B14+E14+G14)*базовый!AL14</f>
        <v>0</v>
      </c>
      <c r="I14" s="20">
        <f>ABS(базовый!I14*$AK$2)</f>
        <v>90</v>
      </c>
      <c r="J14" s="33">
        <f>ABS(I14*2+H14)*базовый!AL14*базовый!$J$34</f>
        <v>0</v>
      </c>
      <c r="K14" s="20">
        <f>ABS(базовый!K14*$AK$2)</f>
        <v>179</v>
      </c>
      <c r="L14" s="33">
        <f>ABS(K14*2+$H14)*базовый!AL14*базовый!$L$34</f>
        <v>0</v>
      </c>
      <c r="M14" s="20">
        <f>ABS(базовый!M14*$AK$2)</f>
        <v>201</v>
      </c>
      <c r="N14" s="33">
        <f>ABS(M14*2+$H14)*базовый!AL14*базовый!$N$34</f>
        <v>0</v>
      </c>
      <c r="O14" s="20">
        <f>ABS(базовый!O14*$AK$2)</f>
        <v>238</v>
      </c>
      <c r="P14" s="33">
        <f>ABS(O14*2+$H14)*базовый!AL14*базовый!$P$34</f>
        <v>0</v>
      </c>
      <c r="Q14" s="20">
        <f>ABS(базовый!Q14*$AK$2)</f>
        <v>188</v>
      </c>
      <c r="R14" s="33">
        <f>ABS(Q14*2+$H14)*базовый!AL14*базовый!$R$34</f>
        <v>0</v>
      </c>
      <c r="S14" s="20">
        <f>ABS(базовый!S14*$AK$2)</f>
        <v>205</v>
      </c>
      <c r="T14" s="33">
        <f>ABS(S14*2+$H14)*базовый!AL14*базовый!$T$34</f>
        <v>0</v>
      </c>
      <c r="U14" s="20">
        <f>ABS(базовый!U14*$AK$2)</f>
        <v>165</v>
      </c>
      <c r="V14" s="33">
        <f>ABS(U14*2+$H14)*базовый!AL14*базовый!$V$34</f>
        <v>0</v>
      </c>
      <c r="W14" s="20">
        <f>ABS(базовый!W14*$AK$2)</f>
        <v>173</v>
      </c>
      <c r="X14" s="36">
        <f>ABS(W14*2+$H14)*базовый!AL14*базовый!$X$34</f>
        <v>0</v>
      </c>
      <c r="Y14" s="20">
        <f>ABS(базовый!Y14*$AK$2)</f>
        <v>216</v>
      </c>
      <c r="Z14" s="35">
        <f>ABS(Y14*2+$H14)*базовый!AL14*базовый!$Z$34</f>
        <v>0</v>
      </c>
      <c r="AA14" s="20">
        <f>ABS(базовый!AA14*$AK$2)</f>
        <v>0</v>
      </c>
      <c r="AB14" s="36">
        <f>ABS(AA14*2+$H14)*базовый!AL14*базовый!$AB$34</f>
        <v>0</v>
      </c>
      <c r="AC14" s="20">
        <f>ABS(базовый!AC14*$AK$2)</f>
        <v>188</v>
      </c>
      <c r="AD14" s="35">
        <f>ABS(AC14*2+$H14)*базовый!AL14*базовый!$AD$34</f>
        <v>0</v>
      </c>
      <c r="AE14" s="20">
        <f>ABS(базовый!AE14*$AK$2)</f>
        <v>188</v>
      </c>
      <c r="AF14" s="35">
        <f>ABS(AE14*2+$H14)*базовый!AL14*базовый!$AF$34</f>
        <v>0</v>
      </c>
      <c r="AG14" s="20">
        <f>ABS(базовый!AG14*$AK$2)</f>
        <v>344</v>
      </c>
      <c r="AH14" s="36">
        <f>ABS(AG14*2+$H14)*базовый!AL14*базовый!$AH$34</f>
        <v>0</v>
      </c>
      <c r="AI14" s="20">
        <f>ABS(базовый!AI14*$AK$2)</f>
        <v>229</v>
      </c>
      <c r="AJ14" s="36">
        <f>ABS(AI14*2+$H14)*базовый!AL14*базовый!$AJ$34</f>
        <v>0</v>
      </c>
      <c r="AK14" s="159">
        <v>200</v>
      </c>
    </row>
    <row r="15" spans="1:37" ht="15.75" thickBot="1">
      <c r="A15" s="123"/>
      <c r="B15" s="158"/>
      <c r="C15" s="8" t="s">
        <v>7</v>
      </c>
      <c r="D15" s="9">
        <f>ABS(базовый!D15*$AK$2)</f>
        <v>193</v>
      </c>
      <c r="E15" s="1">
        <f t="shared" si="0"/>
        <v>386</v>
      </c>
      <c r="F15" s="9">
        <f>ABS(базовый!F15*$AK$2)</f>
        <v>15</v>
      </c>
      <c r="G15" s="3">
        <f>ABS(F15*A14/10)</f>
        <v>300</v>
      </c>
      <c r="H15" s="16">
        <f>ABS(B14+E15+G15)*базовый!AL15</f>
        <v>1261</v>
      </c>
      <c r="I15" s="20">
        <f>ABS(базовый!I15*$AK$2)</f>
        <v>90</v>
      </c>
      <c r="J15" s="34">
        <f>ABS(I15*2+H15)*базовый!AL15*базовый!$J$34</f>
        <v>1441</v>
      </c>
      <c r="K15" s="20">
        <f>ABS(базовый!K15*$AK$2)</f>
        <v>179</v>
      </c>
      <c r="L15" s="34">
        <f>ABS(K15*2+$H15)*базовый!AL15*базовый!$L$34</f>
        <v>1619</v>
      </c>
      <c r="M15" s="20">
        <f>ABS(базовый!M15*$AK$2)</f>
        <v>201</v>
      </c>
      <c r="N15" s="34">
        <f>ABS(M15*2+$H15)*базовый!AL15*базовый!$N$34</f>
        <v>1663</v>
      </c>
      <c r="O15" s="20">
        <f>ABS(базовый!O15*$AK$2)</f>
        <v>238</v>
      </c>
      <c r="P15" s="34">
        <f>ABS(O15*2+$H15)*базовый!AL15*базовый!$P$34</f>
        <v>1737</v>
      </c>
      <c r="Q15" s="20">
        <f>ABS(базовый!Q15*$AK$2)</f>
        <v>188</v>
      </c>
      <c r="R15" s="34">
        <f>ABS(Q15*2+$H15)*базовый!AL15*базовый!$R$34</f>
        <v>1637</v>
      </c>
      <c r="S15" s="20">
        <f>ABS(базовый!S15*$AK$2)</f>
        <v>205</v>
      </c>
      <c r="T15" s="34">
        <f>ABS(S15*2+$H15)*базовый!AL15*базовый!$T$34</f>
        <v>1671</v>
      </c>
      <c r="U15" s="20">
        <f>ABS(базовый!U15*$AK$2)</f>
        <v>165</v>
      </c>
      <c r="V15" s="34">
        <f>ABS(U15*2+$H15)*базовый!AL15*базовый!$V$34</f>
        <v>1591</v>
      </c>
      <c r="W15" s="20">
        <f>ABS(базовый!W15*$AK$2)</f>
        <v>173</v>
      </c>
      <c r="X15" s="34">
        <f>ABS(W15*2+$H15)*базовый!AL15*базовый!$X$34</f>
        <v>1607</v>
      </c>
      <c r="Y15" s="20">
        <f>ABS(базовый!Y15*$AK$2)</f>
        <v>216</v>
      </c>
      <c r="Z15" s="42">
        <f>ABS(Y15*2+$H15)*базовый!AL15*базовый!$Z$34</f>
        <v>1693</v>
      </c>
      <c r="AA15" s="20">
        <f>ABS(базовый!AA15*$AK$2)</f>
        <v>0</v>
      </c>
      <c r="AB15" s="34">
        <f>ABS(AA15*2+$H15)*базовый!AL15*базовый!$AB$34</f>
        <v>0</v>
      </c>
      <c r="AC15" s="20">
        <f>ABS(базовый!AC15*$AK$2)</f>
        <v>188</v>
      </c>
      <c r="AD15" s="42">
        <f>ABS(AC15*2+$H15)*базовый!AL15*базовый!$AD$34</f>
        <v>1637</v>
      </c>
      <c r="AE15" s="20">
        <f>ABS(базовый!AE15*$AK$2)</f>
        <v>188</v>
      </c>
      <c r="AF15" s="42">
        <f>ABS(AE15*2+$H15)*базовый!AL15*базовый!$AF$34</f>
        <v>1637</v>
      </c>
      <c r="AG15" s="20">
        <f>ABS(базовый!AG15*$AK$2)</f>
        <v>344</v>
      </c>
      <c r="AH15" s="34">
        <f>ABS(AG15*2+$H15)*базовый!AL15*базовый!$AH$34</f>
        <v>1949</v>
      </c>
      <c r="AI15" s="20">
        <f>ABS(базовый!AI15*$AK$2)</f>
        <v>229</v>
      </c>
      <c r="AJ15" s="34">
        <f>ABS(AI15*2+$H15)*базовый!AL15*базовый!$AJ$34</f>
        <v>1719</v>
      </c>
      <c r="AK15" s="160"/>
    </row>
    <row r="16" spans="1:37" ht="15.75" thickTop="1">
      <c r="A16" s="124">
        <v>220</v>
      </c>
      <c r="B16" s="157">
        <f>ABS(базовый!B16*$AK$2)</f>
        <v>0</v>
      </c>
      <c r="C16" s="7" t="s">
        <v>8</v>
      </c>
      <c r="D16" s="9">
        <f>ABS(базовый!D16*$AK$2)</f>
        <v>0</v>
      </c>
      <c r="E16" s="4">
        <f t="shared" si="0"/>
        <v>0</v>
      </c>
      <c r="F16" s="9">
        <f>ABS(базовый!F16*$AK$2)</f>
        <v>15</v>
      </c>
      <c r="G16" s="13">
        <f>ABS(F16*A16/10)</f>
        <v>330</v>
      </c>
      <c r="H16" s="19">
        <f>ABS(B16+E16+G16)*базовый!AL16</f>
        <v>0</v>
      </c>
      <c r="I16" s="20">
        <f>ABS(базовый!I16*$AK$2)</f>
        <v>90</v>
      </c>
      <c r="J16" s="33">
        <f>ABS(I16*2+H16)*базовый!AL16*базовый!$J$34</f>
        <v>0</v>
      </c>
      <c r="K16" s="20">
        <f>ABS(базовый!K16*$AK$2)</f>
        <v>179</v>
      </c>
      <c r="L16" s="33">
        <f>ABS(K16*2+$H16)*базовый!AL16*базовый!$L$34</f>
        <v>0</v>
      </c>
      <c r="M16" s="20">
        <f>ABS(базовый!M16*$AK$2)</f>
        <v>201</v>
      </c>
      <c r="N16" s="33">
        <f>ABS(M16*2+$H16)*базовый!AL16*базовый!$N$34</f>
        <v>0</v>
      </c>
      <c r="O16" s="20">
        <f>ABS(базовый!O16*$AK$2)</f>
        <v>238</v>
      </c>
      <c r="P16" s="33">
        <f>ABS(O16*2+$H16)*базовый!AL16*базовый!$P$34</f>
        <v>0</v>
      </c>
      <c r="Q16" s="20">
        <f>ABS(базовый!Q16*$AK$2)</f>
        <v>188</v>
      </c>
      <c r="R16" s="33">
        <f>ABS(Q16*2+$H16)*базовый!AL16*базовый!$R$34</f>
        <v>0</v>
      </c>
      <c r="S16" s="20">
        <f>ABS(базовый!S16*$AK$2)</f>
        <v>205</v>
      </c>
      <c r="T16" s="33">
        <f>ABS(S16*2+$H16)*базовый!AL16*базовый!$T$34</f>
        <v>0</v>
      </c>
      <c r="U16" s="20">
        <f>ABS(базовый!U16*$AK$2)</f>
        <v>165</v>
      </c>
      <c r="V16" s="33">
        <f>ABS(U16*2+$H16)*базовый!AL16*базовый!$V$34</f>
        <v>0</v>
      </c>
      <c r="W16" s="20">
        <f>ABS(базовый!W16*$AK$2)</f>
        <v>173</v>
      </c>
      <c r="X16" s="36">
        <f>ABS(W16*2+$H16)*базовый!AL16*базовый!$X$34</f>
        <v>0</v>
      </c>
      <c r="Y16" s="20">
        <f>ABS(базовый!Y16*$AK$2)</f>
        <v>216</v>
      </c>
      <c r="Z16" s="35">
        <f>ABS(Y16*2+$H16)*базовый!AL16*базовый!$Z$34</f>
        <v>0</v>
      </c>
      <c r="AA16" s="20">
        <f>ABS(базовый!AA16*$AK$2)</f>
        <v>0</v>
      </c>
      <c r="AB16" s="36">
        <f>ABS(AA16*2+$H16)*базовый!AL16*базовый!$AB$34</f>
        <v>0</v>
      </c>
      <c r="AC16" s="20">
        <f>ABS(базовый!AC16*$AK$2)</f>
        <v>188</v>
      </c>
      <c r="AD16" s="35">
        <f>ABS(AC16*2+$H16)*базовый!AL16*базовый!$AD$34</f>
        <v>0</v>
      </c>
      <c r="AE16" s="20">
        <f>ABS(базовый!AE16*$AK$2)</f>
        <v>188</v>
      </c>
      <c r="AF16" s="35">
        <f>ABS(AE16*2+$H16)*базовый!AL16*базовый!$AF$34</f>
        <v>0</v>
      </c>
      <c r="AG16" s="20">
        <f>ABS(базовый!AG16*$AK$2)</f>
        <v>344</v>
      </c>
      <c r="AH16" s="36">
        <f>ABS(AG16*2+$H16)*базовый!AL16*базовый!$AH$34</f>
        <v>0</v>
      </c>
      <c r="AI16" s="20">
        <f>ABS(базовый!AI16*$AK$2)</f>
        <v>229</v>
      </c>
      <c r="AJ16" s="36">
        <f>ABS(AI16*2+$H16)*базовый!AL16*базовый!$AJ$34</f>
        <v>0</v>
      </c>
      <c r="AK16" s="163">
        <v>220</v>
      </c>
    </row>
    <row r="17" spans="1:37" ht="15.75" thickBot="1">
      <c r="A17" s="125"/>
      <c r="B17" s="158"/>
      <c r="C17" s="8" t="s">
        <v>7</v>
      </c>
      <c r="D17" s="9">
        <f>ABS(базовый!D17*$AK$2)</f>
        <v>193</v>
      </c>
      <c r="E17" s="1">
        <f t="shared" si="0"/>
        <v>386</v>
      </c>
      <c r="F17" s="9">
        <f>ABS(базовый!F17*$AK$2)</f>
        <v>15</v>
      </c>
      <c r="G17" s="14">
        <f>ABS(F17*A16/10)</f>
        <v>330</v>
      </c>
      <c r="H17" s="16">
        <f>ABS(B16+E17+G17)*базовый!AL17</f>
        <v>0</v>
      </c>
      <c r="I17" s="20">
        <f>ABS(базовый!I17*$AK$2)</f>
        <v>90</v>
      </c>
      <c r="J17" s="34">
        <f>ABS(I17*2+H17)*базовый!AL17*базовый!$J$34</f>
        <v>0</v>
      </c>
      <c r="K17" s="20">
        <f>ABS(базовый!K17*$AK$2)</f>
        <v>179</v>
      </c>
      <c r="L17" s="34">
        <f>ABS(K17*2+$H17)*базовый!AL17*базовый!$L$34</f>
        <v>0</v>
      </c>
      <c r="M17" s="20">
        <f>ABS(базовый!M17*$AK$2)</f>
        <v>201</v>
      </c>
      <c r="N17" s="34">
        <f>ABS(M17*2+$H17)*базовый!AL17*базовый!$N$34</f>
        <v>0</v>
      </c>
      <c r="O17" s="20">
        <f>ABS(базовый!O17*$AK$2)</f>
        <v>238</v>
      </c>
      <c r="P17" s="34">
        <f>ABS(O17*2+$H17)*базовый!AL17*базовый!$P$34</f>
        <v>0</v>
      </c>
      <c r="Q17" s="20">
        <f>ABS(базовый!Q17*$AK$2)</f>
        <v>188</v>
      </c>
      <c r="R17" s="34">
        <f>ABS(Q17*2+$H17)*базовый!AL17*базовый!$R$34</f>
        <v>0</v>
      </c>
      <c r="S17" s="20">
        <f>ABS(базовый!S17*$AK$2)</f>
        <v>205</v>
      </c>
      <c r="T17" s="34">
        <f>ABS(S17*2+$H17)*базовый!AL17*базовый!$T$34</f>
        <v>0</v>
      </c>
      <c r="U17" s="20">
        <f>ABS(базовый!U17*$AK$2)</f>
        <v>165</v>
      </c>
      <c r="V17" s="34">
        <f>ABS(U17*2+$H17)*базовый!AL17*базовый!$V$34</f>
        <v>0</v>
      </c>
      <c r="W17" s="20">
        <f>ABS(базовый!W17*$AK$2)</f>
        <v>173</v>
      </c>
      <c r="X17" s="34">
        <f>ABS(W17*2+$H17)*базовый!AL17*базовый!$X$34</f>
        <v>0</v>
      </c>
      <c r="Y17" s="20">
        <f>ABS(базовый!Y17*$AK$2)</f>
        <v>216</v>
      </c>
      <c r="Z17" s="42">
        <f>ABS(Y17*2+$H17)*базовый!AL17*базовый!$Z$34</f>
        <v>0</v>
      </c>
      <c r="AA17" s="20">
        <f>ABS(базовый!AA17*$AK$2)</f>
        <v>0</v>
      </c>
      <c r="AB17" s="34">
        <f>ABS(AA17*2+$H17)*базовый!AL17*базовый!$AB$34</f>
        <v>0</v>
      </c>
      <c r="AC17" s="20">
        <f>ABS(базовый!AC17*$AK$2)</f>
        <v>188</v>
      </c>
      <c r="AD17" s="42">
        <f>ABS(AC17*2+$H17)*базовый!AL17*базовый!$AD$34</f>
        <v>0</v>
      </c>
      <c r="AE17" s="20">
        <f>ABS(базовый!AE17*$AK$2)</f>
        <v>188</v>
      </c>
      <c r="AF17" s="34">
        <f>ABS(AE17*2+$H17)*базовый!AL17*базовый!$AF$34</f>
        <v>0</v>
      </c>
      <c r="AG17" s="20">
        <f>ABS(базовый!AG17*$AK$2)</f>
        <v>344</v>
      </c>
      <c r="AH17" s="34">
        <f>ABS(AG17*2+$H17)*базовый!AL17*базовый!$AH$34</f>
        <v>0</v>
      </c>
      <c r="AI17" s="20">
        <f>ABS(базовый!AI17*$AK$2)</f>
        <v>229</v>
      </c>
      <c r="AJ17" s="34">
        <f>ABS(AI17*2+$H17)*базовый!AL17*базовый!$AJ$34</f>
        <v>0</v>
      </c>
      <c r="AK17" s="164"/>
    </row>
    <row r="18" spans="1:37" ht="15.75" thickTop="1">
      <c r="A18" s="122">
        <v>240</v>
      </c>
      <c r="B18" s="157">
        <f>ABS(базовый!B18*$AK$2)</f>
        <v>690</v>
      </c>
      <c r="C18" s="7" t="s">
        <v>8</v>
      </c>
      <c r="D18" s="9">
        <f>ABS(базовый!D18*$AK$2)</f>
        <v>0</v>
      </c>
      <c r="E18" s="4">
        <f aca="true" t="shared" si="1" ref="E18:E33">ABS(D18*3)</f>
        <v>0</v>
      </c>
      <c r="F18" s="9">
        <f>ABS(базовый!F18*$AK$2)</f>
        <v>15</v>
      </c>
      <c r="G18" s="15">
        <f>ABS(F18*A18/10)</f>
        <v>360</v>
      </c>
      <c r="H18" s="19">
        <f>ABS(B18+E18+G18)*базовый!AL18</f>
        <v>0</v>
      </c>
      <c r="I18" s="20">
        <f>ABS(базовый!I18*$AK$2)</f>
        <v>90</v>
      </c>
      <c r="J18" s="33">
        <f>ABS(I18*2+H18)*базовый!AL18*базовый!$J$34</f>
        <v>0</v>
      </c>
      <c r="K18" s="20">
        <f>ABS(базовый!K18*$AK$2)</f>
        <v>179</v>
      </c>
      <c r="L18" s="33">
        <f>ABS(K18*2+$H18)*базовый!AL18*базовый!$L$34</f>
        <v>0</v>
      </c>
      <c r="M18" s="20">
        <f>ABS(базовый!M18*$AK$2)</f>
        <v>201</v>
      </c>
      <c r="N18" s="33">
        <f>ABS(M18*2+$H18)*базовый!AL18*базовый!$N$34</f>
        <v>0</v>
      </c>
      <c r="O18" s="20">
        <f>ABS(базовый!O18*$AK$2)</f>
        <v>238</v>
      </c>
      <c r="P18" s="33">
        <f>ABS(O18*2+$H18)*базовый!AL18*базовый!$P$34</f>
        <v>0</v>
      </c>
      <c r="Q18" s="20">
        <f>ABS(базовый!Q18*$AK$2)</f>
        <v>188</v>
      </c>
      <c r="R18" s="33">
        <f>ABS(Q18*2+$H18)*базовый!AL18*базовый!$R$34</f>
        <v>0</v>
      </c>
      <c r="S18" s="20">
        <f>ABS(базовый!S18*$AK$2)</f>
        <v>205</v>
      </c>
      <c r="T18" s="33">
        <f>ABS(S18*2+$H18)*базовый!AL18*базовый!$T$34</f>
        <v>0</v>
      </c>
      <c r="U18" s="20">
        <f>ABS(базовый!U18*$AK$2)</f>
        <v>165</v>
      </c>
      <c r="V18" s="33">
        <f>ABS(U18*2+$H18)*базовый!AL18*базовый!$V$34</f>
        <v>0</v>
      </c>
      <c r="W18" s="20">
        <f>ABS(базовый!W18*$AK$2)</f>
        <v>173</v>
      </c>
      <c r="X18" s="36">
        <f>ABS(W18*2+$H18)*базовый!AL18*базовый!$X$34</f>
        <v>0</v>
      </c>
      <c r="Y18" s="20">
        <f>ABS(базовый!Y18*$AK$2)</f>
        <v>216</v>
      </c>
      <c r="Z18" s="35">
        <f>ABS(Y18*2+$H18)*базовый!AL18*базовый!$Z$34</f>
        <v>0</v>
      </c>
      <c r="AA18" s="20">
        <f>ABS(базовый!AA18*$AK$2)</f>
        <v>0</v>
      </c>
      <c r="AB18" s="36">
        <f>ABS(AA18*2+$H18)*базовый!AL18*базовый!$AB$34</f>
        <v>0</v>
      </c>
      <c r="AC18" s="20">
        <f>ABS(базовый!AC18*$AK$2)</f>
        <v>188</v>
      </c>
      <c r="AD18" s="35">
        <f>ABS(AC18*2+$H18)*базовый!AL18*базовый!$AD$34</f>
        <v>0</v>
      </c>
      <c r="AE18" s="20">
        <f>ABS(базовый!AE18*$AK$2)</f>
        <v>188</v>
      </c>
      <c r="AF18" s="36">
        <f>ABS(AE18*2+$H18)*базовый!AL18*базовый!$AF$34</f>
        <v>0</v>
      </c>
      <c r="AG18" s="20">
        <f>ABS(базовый!AG18*$AK$2)</f>
        <v>344</v>
      </c>
      <c r="AH18" s="36">
        <f>ABS(AG18*2+$H18)*базовый!AL18*базовый!$AH$34</f>
        <v>0</v>
      </c>
      <c r="AI18" s="20">
        <f>ABS(базовый!AI18*$AK$2)</f>
        <v>229</v>
      </c>
      <c r="AJ18" s="36">
        <f>ABS(AI18*2+$H18)*базовый!AL18*базовый!$AJ$34</f>
        <v>0</v>
      </c>
      <c r="AK18" s="159">
        <v>240</v>
      </c>
    </row>
    <row r="19" spans="1:37" ht="15.75" thickBot="1">
      <c r="A19" s="123"/>
      <c r="B19" s="158"/>
      <c r="C19" s="8" t="s">
        <v>7</v>
      </c>
      <c r="D19" s="9">
        <f>ABS(базовый!D19*$AK$2)</f>
        <v>193</v>
      </c>
      <c r="E19" s="1">
        <f t="shared" si="1"/>
        <v>579</v>
      </c>
      <c r="F19" s="9">
        <f>ABS(базовый!F19*$AK$2)</f>
        <v>15</v>
      </c>
      <c r="G19" s="3">
        <f>ABS(F19*A18/10)</f>
        <v>360</v>
      </c>
      <c r="H19" s="16">
        <f>ABS(B18+E19+G19)*базовый!AL19</f>
        <v>1629</v>
      </c>
      <c r="I19" s="20">
        <f>ABS(базовый!I19*$AK$2)</f>
        <v>90</v>
      </c>
      <c r="J19" s="34">
        <f>ABS(I19*2+H19)*базовый!AL19*базовый!$J$34</f>
        <v>1809</v>
      </c>
      <c r="K19" s="20">
        <f>ABS(базовый!K19*$AK$2)</f>
        <v>179</v>
      </c>
      <c r="L19" s="34">
        <f>ABS(K19*2+$H19)*базовый!AL19*базовый!$L$34</f>
        <v>1987</v>
      </c>
      <c r="M19" s="20">
        <f>ABS(базовый!M19*$AK$2)</f>
        <v>201</v>
      </c>
      <c r="N19" s="34">
        <f>ABS(M19*2+$H19)*базовый!AL19*базовый!$N$34</f>
        <v>2031</v>
      </c>
      <c r="O19" s="20">
        <f>ABS(базовый!O19*$AK$2)</f>
        <v>238</v>
      </c>
      <c r="P19" s="34">
        <f>ABS(O19*2+$H19)*базовый!AL19*базовый!$P$34</f>
        <v>2105</v>
      </c>
      <c r="Q19" s="20">
        <f>ABS(базовый!Q19*$AK$2)</f>
        <v>188</v>
      </c>
      <c r="R19" s="34">
        <f>ABS(Q19*2+$H19)*базовый!AL19*базовый!$R$34</f>
        <v>2005</v>
      </c>
      <c r="S19" s="20">
        <f>ABS(базовый!S19*$AK$2)</f>
        <v>205</v>
      </c>
      <c r="T19" s="34">
        <f>ABS(S19*2+$H19)*базовый!AL19*базовый!$T$34</f>
        <v>2039</v>
      </c>
      <c r="U19" s="20">
        <f>ABS(базовый!U19*$AK$2)</f>
        <v>165</v>
      </c>
      <c r="V19" s="34">
        <f>ABS(U19*2+$H19)*базовый!AL19*базовый!$V$34</f>
        <v>1959</v>
      </c>
      <c r="W19" s="20">
        <f>ABS(базовый!W19*$AK$2)</f>
        <v>173</v>
      </c>
      <c r="X19" s="34">
        <f>ABS(W19*2+$H19)*базовый!AL19*базовый!$X$34</f>
        <v>1975</v>
      </c>
      <c r="Y19" s="20">
        <f>ABS(базовый!Y19*$AK$2)</f>
        <v>216</v>
      </c>
      <c r="Z19" s="42">
        <f>ABS(Y19*2+$H19)*базовый!AL19*базовый!$Z$34</f>
        <v>2061</v>
      </c>
      <c r="AA19" s="20">
        <f>ABS(базовый!AA19*$AK$2)</f>
        <v>0</v>
      </c>
      <c r="AB19" s="42">
        <f>ABS(AA19*2+$H19)*базовый!AL19*базовый!$AB$34</f>
        <v>0</v>
      </c>
      <c r="AC19" s="20">
        <f>ABS(базовый!AC19*$AK$2)</f>
        <v>188</v>
      </c>
      <c r="AD19" s="42">
        <f>ABS(AC19*2+$H19)*базовый!AL19*базовый!$AD$34</f>
        <v>2005</v>
      </c>
      <c r="AE19" s="20">
        <f>ABS(базовый!AE19*$AK$2)</f>
        <v>188</v>
      </c>
      <c r="AF19" s="42">
        <f>ABS(AE19*2+$H19)*базовый!AL19*базовый!$AF$34</f>
        <v>2005</v>
      </c>
      <c r="AG19" s="20">
        <f>ABS(базовый!AG19*$AK$2)</f>
        <v>344</v>
      </c>
      <c r="AH19" s="34">
        <f>ABS(AG19*2+$H19)*базовый!AL19*базовый!$AH$34</f>
        <v>2317</v>
      </c>
      <c r="AI19" s="20">
        <f>ABS(базовый!AI19*$AK$2)</f>
        <v>229</v>
      </c>
      <c r="AJ19" s="34">
        <f>ABS(AI19*2+$H19)*базовый!AL19*базовый!$AJ$34</f>
        <v>2087</v>
      </c>
      <c r="AK19" s="160"/>
    </row>
    <row r="20" spans="1:37" ht="15.75" thickTop="1">
      <c r="A20" s="124">
        <v>250</v>
      </c>
      <c r="B20" s="157">
        <f>ABS(базовый!B20*$AK$2)</f>
        <v>0</v>
      </c>
      <c r="C20" s="7" t="s">
        <v>8</v>
      </c>
      <c r="D20" s="9">
        <f>ABS(базовый!D20*$AK$2)</f>
        <v>0</v>
      </c>
      <c r="E20" s="4">
        <f t="shared" si="1"/>
        <v>0</v>
      </c>
      <c r="F20" s="9">
        <f>ABS(базовый!F20*$AK$2)</f>
        <v>15</v>
      </c>
      <c r="G20" s="15">
        <f>ABS(F20*A20/10)</f>
        <v>375</v>
      </c>
      <c r="H20" s="19">
        <f>ABS(B20+E20+G20)*базовый!AL20</f>
        <v>0</v>
      </c>
      <c r="I20" s="20">
        <f>ABS(базовый!I20*$AK$2)</f>
        <v>90</v>
      </c>
      <c r="J20" s="33">
        <f>ABS(I20*2+H20)*базовый!AL20*базовый!$J$34</f>
        <v>0</v>
      </c>
      <c r="K20" s="20">
        <f>ABS(базовый!K20*$AK$2)</f>
        <v>179</v>
      </c>
      <c r="L20" s="33">
        <f>ABS(K20*2+$H20)*базовый!AL20*базовый!$L$34</f>
        <v>0</v>
      </c>
      <c r="M20" s="20">
        <f>ABS(базовый!M20*$AK$2)</f>
        <v>201</v>
      </c>
      <c r="N20" s="33">
        <f>ABS(M20*2+$H20)*базовый!AL20*базовый!$N$34</f>
        <v>0</v>
      </c>
      <c r="O20" s="20">
        <f>ABS(базовый!O20*$AK$2)</f>
        <v>238</v>
      </c>
      <c r="P20" s="33">
        <f>ABS(O20*2+$H20)*базовый!AL20*базовый!$P$34</f>
        <v>0</v>
      </c>
      <c r="Q20" s="20">
        <f>ABS(базовый!Q20*$AK$2)</f>
        <v>188</v>
      </c>
      <c r="R20" s="33">
        <f>ABS(Q20*2+$H20)*базовый!AL20*базовый!$R$34</f>
        <v>0</v>
      </c>
      <c r="S20" s="20">
        <f>ABS(базовый!S20*$AK$2)</f>
        <v>205</v>
      </c>
      <c r="T20" s="33">
        <f>ABS(S20*2+$H20)*базовый!AL20*базовый!$T$34</f>
        <v>0</v>
      </c>
      <c r="U20" s="20">
        <f>ABS(базовый!U20*$AK$2)</f>
        <v>165</v>
      </c>
      <c r="V20" s="33">
        <f>ABS(U20*2+$H20)*базовый!AL20*базовый!$V$34</f>
        <v>0</v>
      </c>
      <c r="W20" s="20">
        <f>ABS(базовый!W20*$AK$2)</f>
        <v>173</v>
      </c>
      <c r="X20" s="36">
        <f>ABS(W20*2+$H20)*базовый!AL20*базовый!$X$34</f>
        <v>0</v>
      </c>
      <c r="Y20" s="20">
        <f>ABS(базовый!Y20*$AK$2)</f>
        <v>216</v>
      </c>
      <c r="Z20" s="35">
        <f>ABS(Y20*2+$H20)*базовый!AL20*базовый!$Z$34</f>
        <v>0</v>
      </c>
      <c r="AA20" s="20">
        <f>ABS(базовый!AA20*$AK$2)</f>
        <v>0</v>
      </c>
      <c r="AB20" s="35">
        <f>ABS(AA20*2+$H20)*базовый!AL20*базовый!$AB$34</f>
        <v>0</v>
      </c>
      <c r="AC20" s="20">
        <f>ABS(базовый!AC20*$AK$2)</f>
        <v>188</v>
      </c>
      <c r="AD20" s="35">
        <f>ABS(AC20*2+$H20)*базовый!AL20*базовый!$AD$34</f>
        <v>0</v>
      </c>
      <c r="AE20" s="20">
        <f>ABS(базовый!AE20*$AK$2)</f>
        <v>188</v>
      </c>
      <c r="AF20" s="35">
        <f>ABS(AE20*2+$H20)*базовый!AL20*базовый!$AF$34</f>
        <v>0</v>
      </c>
      <c r="AG20" s="20">
        <f>ABS(базовый!AG20*$AK$2)</f>
        <v>344</v>
      </c>
      <c r="AH20" s="36">
        <f>ABS(AG20*2+$H20)*базовый!AL20*базовый!$AH$34</f>
        <v>0</v>
      </c>
      <c r="AI20" s="20">
        <f>ABS(базовый!AI20*$AK$2)</f>
        <v>229</v>
      </c>
      <c r="AJ20" s="36">
        <f>ABS(AI20*2+$H20)*базовый!AL20*базовый!$AJ$34</f>
        <v>0</v>
      </c>
      <c r="AK20" s="163">
        <v>250</v>
      </c>
    </row>
    <row r="21" spans="1:37" ht="15.75" thickBot="1">
      <c r="A21" s="125"/>
      <c r="B21" s="158"/>
      <c r="C21" s="8" t="s">
        <v>7</v>
      </c>
      <c r="D21" s="9">
        <f>ABS(базовый!D21*$AK$2)</f>
        <v>193</v>
      </c>
      <c r="E21" s="1">
        <f t="shared" si="1"/>
        <v>579</v>
      </c>
      <c r="F21" s="9">
        <f>ABS(базовый!F21*$AK$2)</f>
        <v>15</v>
      </c>
      <c r="G21" s="3">
        <f>ABS(F21*A20/10)</f>
        <v>375</v>
      </c>
      <c r="H21" s="16">
        <f>ABS(B20+E21+G21)*базовый!AL21</f>
        <v>0</v>
      </c>
      <c r="I21" s="20">
        <f>ABS(базовый!I21*$AK$2)</f>
        <v>90</v>
      </c>
      <c r="J21" s="34">
        <f>ABS(I21*2+H21)*базовый!AL21*базовый!$J$34</f>
        <v>0</v>
      </c>
      <c r="K21" s="20">
        <f>ABS(базовый!K21*$AK$2)</f>
        <v>179</v>
      </c>
      <c r="L21" s="34">
        <f>ABS(K21*2+$H21)*базовый!AL21*базовый!$L$34</f>
        <v>0</v>
      </c>
      <c r="M21" s="20">
        <f>ABS(базовый!M21*$AK$2)</f>
        <v>201</v>
      </c>
      <c r="N21" s="34">
        <f>ABS(M21*2+$H21)*базовый!AL21*базовый!$N$34</f>
        <v>0</v>
      </c>
      <c r="O21" s="20">
        <f>ABS(базовый!O21*$AK$2)</f>
        <v>238</v>
      </c>
      <c r="P21" s="34">
        <f>ABS(O21*2+$H21)*базовый!AL21*базовый!$P$34</f>
        <v>0</v>
      </c>
      <c r="Q21" s="20">
        <f>ABS(базовый!Q21*$AK$2)</f>
        <v>188</v>
      </c>
      <c r="R21" s="34">
        <f>ABS(Q21*2+$H21)*базовый!AL21*базовый!$R$34</f>
        <v>0</v>
      </c>
      <c r="S21" s="20">
        <f>ABS(базовый!S21*$AK$2)</f>
        <v>205</v>
      </c>
      <c r="T21" s="34">
        <f>ABS(S21*2+$H21)*базовый!AL21*базовый!$T$34</f>
        <v>0</v>
      </c>
      <c r="U21" s="20">
        <f>ABS(базовый!U21*$AK$2)</f>
        <v>165</v>
      </c>
      <c r="V21" s="34">
        <f>ABS(U21*2+$H21)*базовый!AL21*базовый!$V$34</f>
        <v>0</v>
      </c>
      <c r="W21" s="20">
        <f>ABS(базовый!W21*$AK$2)</f>
        <v>173</v>
      </c>
      <c r="X21" s="34">
        <f>ABS(W21*2+$H21)*базовый!AL21*базовый!$X$34</f>
        <v>0</v>
      </c>
      <c r="Y21" s="20">
        <f>ABS(базовый!Y21*$AK$2)</f>
        <v>216</v>
      </c>
      <c r="Z21" s="42">
        <f>ABS(Y21*2+$H21)*базовый!AL21*базовый!$Z$34</f>
        <v>0</v>
      </c>
      <c r="AA21" s="20">
        <f>ABS(базовый!AA21*$AK$2)</f>
        <v>0</v>
      </c>
      <c r="AB21" s="34">
        <f>ABS(AA21*2+$H21)*базовый!AL21*базовый!$AB$34</f>
        <v>0</v>
      </c>
      <c r="AC21" s="20">
        <f>ABS(базовый!AC21*$AK$2)</f>
        <v>188</v>
      </c>
      <c r="AD21" s="42">
        <f>ABS(AC21*2+$H21)*базовый!AL21*базовый!$AD$34</f>
        <v>0</v>
      </c>
      <c r="AE21" s="20">
        <f>ABS(базовый!AE21*$AK$2)</f>
        <v>188</v>
      </c>
      <c r="AF21" s="34">
        <f>ABS(AE21*2+$H21)*базовый!AL21*базовый!$AF$34</f>
        <v>0</v>
      </c>
      <c r="AG21" s="20">
        <f>ABS(базовый!AG21*$AK$2)</f>
        <v>344</v>
      </c>
      <c r="AH21" s="34">
        <f>ABS(AG21*2+$H21)*базовый!AL21*базовый!$AH$34</f>
        <v>0</v>
      </c>
      <c r="AI21" s="20">
        <f>ABS(базовый!AI21*$AK$2)</f>
        <v>229</v>
      </c>
      <c r="AJ21" s="34">
        <f>ABS(AI21*2+$H21)*базовый!AL21*базовый!$AJ$34</f>
        <v>0</v>
      </c>
      <c r="AK21" s="164"/>
    </row>
    <row r="22" spans="1:37" ht="15.75" thickTop="1">
      <c r="A22" s="122">
        <v>260</v>
      </c>
      <c r="B22" s="157">
        <f>ABS(базовый!B22*$AK$2)</f>
        <v>0</v>
      </c>
      <c r="C22" s="7" t="s">
        <v>8</v>
      </c>
      <c r="D22" s="9">
        <f>ABS(базовый!D22*$AK$2)</f>
        <v>0</v>
      </c>
      <c r="E22" s="4">
        <f t="shared" si="1"/>
        <v>0</v>
      </c>
      <c r="F22" s="9">
        <f>ABS(базовый!F22*$AK$2)</f>
        <v>15</v>
      </c>
      <c r="G22" s="15">
        <f>ABS(F22*A22/10)</f>
        <v>390</v>
      </c>
      <c r="H22" s="19">
        <f>ABS(B22+E22+G22)*базовый!AL22</f>
        <v>0</v>
      </c>
      <c r="I22" s="20">
        <f>ABS(базовый!I22*$AK$2)</f>
        <v>90</v>
      </c>
      <c r="J22" s="33">
        <f>ABS(I22*2+H22)*базовый!AL22*базовый!$J$34</f>
        <v>0</v>
      </c>
      <c r="K22" s="20">
        <f>ABS(базовый!K22*$AK$2)</f>
        <v>179</v>
      </c>
      <c r="L22" s="33">
        <f>ABS(K22*2+$H22)*базовый!AL22*базовый!$L$34</f>
        <v>0</v>
      </c>
      <c r="M22" s="20">
        <f>ABS(базовый!M22*$AK$2)</f>
        <v>201</v>
      </c>
      <c r="N22" s="33">
        <f>ABS(M22*2+$H22)*базовый!AL22*базовый!$N$34</f>
        <v>0</v>
      </c>
      <c r="O22" s="20">
        <f>ABS(базовый!O22*$AK$2)</f>
        <v>238</v>
      </c>
      <c r="P22" s="33">
        <f>ABS(O22*2+$H22)*базовый!AL22*базовый!$P$34</f>
        <v>0</v>
      </c>
      <c r="Q22" s="20">
        <f>ABS(базовый!Q22*$AK$2)</f>
        <v>188</v>
      </c>
      <c r="R22" s="33">
        <f>ABS(Q22*2+$H22)*базовый!AL22*базовый!$R$34</f>
        <v>0</v>
      </c>
      <c r="S22" s="20">
        <f>ABS(базовый!S22*$AK$2)</f>
        <v>205</v>
      </c>
      <c r="T22" s="33">
        <f>ABS(S22*2+$H22)*базовый!AL22*базовый!$T$34</f>
        <v>0</v>
      </c>
      <c r="U22" s="20">
        <f>ABS(базовый!U22*$AK$2)</f>
        <v>165</v>
      </c>
      <c r="V22" s="33">
        <f>ABS(U22*2+$H22)*базовый!AL22*базовый!$V$34</f>
        <v>0</v>
      </c>
      <c r="W22" s="20">
        <f>ABS(базовый!W22*$AK$2)</f>
        <v>173</v>
      </c>
      <c r="X22" s="36">
        <f>ABS(W22*2+$H22)*базовый!AL22*базовый!$X$34</f>
        <v>0</v>
      </c>
      <c r="Y22" s="20">
        <f>ABS(базовый!Y22*$AK$2)</f>
        <v>216</v>
      </c>
      <c r="Z22" s="35">
        <f>ABS(Y22*2+$H22)*базовый!AL22*базовый!$Z$34</f>
        <v>0</v>
      </c>
      <c r="AA22" s="20">
        <f>ABS(базовый!AA22*$AK$2)</f>
        <v>0</v>
      </c>
      <c r="AB22" s="36">
        <f>ABS(AA22*2+$H22)*базовый!AL22*базовый!$AB$34</f>
        <v>0</v>
      </c>
      <c r="AC22" s="20">
        <f>ABS(базовый!AC22*$AK$2)</f>
        <v>188</v>
      </c>
      <c r="AD22" s="35">
        <f>ABS(AC22*2+$H22)*базовый!AL22*базовый!$AD$34</f>
        <v>0</v>
      </c>
      <c r="AE22" s="20">
        <f>ABS(базовый!AE22*$AK$2)</f>
        <v>188</v>
      </c>
      <c r="AF22" s="36">
        <f>ABS(AE22*2+$H22)*базовый!AL22*базовый!$AF$34</f>
        <v>0</v>
      </c>
      <c r="AG22" s="20">
        <f>ABS(базовый!AG22*$AK$2)</f>
        <v>344</v>
      </c>
      <c r="AH22" s="36">
        <f>ABS(AG22*2+$H22)*базовый!AL22*базовый!$AH$34</f>
        <v>0</v>
      </c>
      <c r="AI22" s="20">
        <f>ABS(базовый!AI22*$AK$2)</f>
        <v>229</v>
      </c>
      <c r="AJ22" s="36">
        <f>ABS(AI22*2+$H22)*базовый!AL22*базовый!$AJ$34</f>
        <v>0</v>
      </c>
      <c r="AK22" s="159">
        <v>260</v>
      </c>
    </row>
    <row r="23" spans="1:37" ht="15.75" thickBot="1">
      <c r="A23" s="123"/>
      <c r="B23" s="158"/>
      <c r="C23" s="8" t="s">
        <v>7</v>
      </c>
      <c r="D23" s="9">
        <f>ABS(базовый!D23*$AK$2)</f>
        <v>193</v>
      </c>
      <c r="E23" s="1">
        <f t="shared" si="1"/>
        <v>579</v>
      </c>
      <c r="F23" s="9">
        <f>ABS(базовый!F23*$AK$2)</f>
        <v>15</v>
      </c>
      <c r="G23" s="3">
        <f>ABS(F23*A22/10)</f>
        <v>390</v>
      </c>
      <c r="H23" s="16">
        <f>ABS(B22+E23+G23)*базовый!AL23</f>
        <v>0</v>
      </c>
      <c r="I23" s="20">
        <f>ABS(базовый!I23*$AK$2)</f>
        <v>90</v>
      </c>
      <c r="J23" s="34">
        <f>ABS(I23*2+H23)*базовый!AL23*базовый!$J$34</f>
        <v>0</v>
      </c>
      <c r="K23" s="20">
        <f>ABS(базовый!K23*$AK$2)</f>
        <v>179</v>
      </c>
      <c r="L23" s="34">
        <f>ABS(K23*2+$H23)*базовый!AL23*базовый!$L$34</f>
        <v>0</v>
      </c>
      <c r="M23" s="20">
        <f>ABS(базовый!M23*$AK$2)</f>
        <v>201</v>
      </c>
      <c r="N23" s="34">
        <f>ABS(M23*2+$H23)*базовый!AL23*базовый!$N$34</f>
        <v>0</v>
      </c>
      <c r="O23" s="20">
        <f>ABS(базовый!O23*$AK$2)</f>
        <v>238</v>
      </c>
      <c r="P23" s="34">
        <f>ABS(O23*2+$H23)*базовый!AL23*базовый!$P$34</f>
        <v>0</v>
      </c>
      <c r="Q23" s="20">
        <f>ABS(базовый!Q23*$AK$2)</f>
        <v>188</v>
      </c>
      <c r="R23" s="34">
        <f>ABS(Q23*2+$H23)*базовый!AL23*базовый!$R$34</f>
        <v>0</v>
      </c>
      <c r="S23" s="20">
        <f>ABS(базовый!S23*$AK$2)</f>
        <v>205</v>
      </c>
      <c r="T23" s="34">
        <f>ABS(S23*2+$H23)*базовый!AL23*базовый!$T$34</f>
        <v>0</v>
      </c>
      <c r="U23" s="20">
        <f>ABS(базовый!U23*$AK$2)</f>
        <v>165</v>
      </c>
      <c r="V23" s="34">
        <f>ABS(U23*2+$H23)*базовый!AL23*базовый!$V$34</f>
        <v>0</v>
      </c>
      <c r="W23" s="20">
        <f>ABS(базовый!W23*$AK$2)</f>
        <v>173</v>
      </c>
      <c r="X23" s="34">
        <f>ABS(W23*2+$H23)*базовый!AL23*базовый!$X$34</f>
        <v>0</v>
      </c>
      <c r="Y23" s="20">
        <f>ABS(базовый!Y23*$AK$2)</f>
        <v>216</v>
      </c>
      <c r="Z23" s="42">
        <f>ABS(Y23*2+$H23)*базовый!AL23*базовый!$Z$34</f>
        <v>0</v>
      </c>
      <c r="AA23" s="20">
        <f>ABS(базовый!AA23*$AK$2)</f>
        <v>0</v>
      </c>
      <c r="AB23" s="34">
        <f>ABS(AA23*2+$H23)*базовый!AL23*базовый!$AB$34</f>
        <v>0</v>
      </c>
      <c r="AC23" s="20">
        <f>ABS(базовый!AC23*$AK$2)</f>
        <v>188</v>
      </c>
      <c r="AD23" s="42">
        <f>ABS(AC23*2+$H23)*базовый!AL23*базовый!$AD$34</f>
        <v>0</v>
      </c>
      <c r="AE23" s="20">
        <f>ABS(базовый!AE23*$AK$2)</f>
        <v>188</v>
      </c>
      <c r="AF23" s="42">
        <f>ABS(AE23*2+$H23)*базовый!AL23*базовый!$AF$34</f>
        <v>0</v>
      </c>
      <c r="AG23" s="20">
        <f>ABS(базовый!AG23*$AK$2)</f>
        <v>344</v>
      </c>
      <c r="AH23" s="34">
        <f>ABS(AG23*2+$H23)*базовый!AL23*базовый!$AH$34</f>
        <v>0</v>
      </c>
      <c r="AI23" s="20">
        <f>ABS(базовый!AI23*$AK$2)</f>
        <v>229</v>
      </c>
      <c r="AJ23" s="34">
        <f>ABS(AI23*2+$H23)*базовый!AL23*базовый!$AJ$34</f>
        <v>0</v>
      </c>
      <c r="AK23" s="160"/>
    </row>
    <row r="24" spans="1:37" ht="15.75" thickTop="1">
      <c r="A24" s="124">
        <v>280</v>
      </c>
      <c r="B24" s="157">
        <f>ABS(базовый!B24*$AK$2)</f>
        <v>0</v>
      </c>
      <c r="C24" s="7" t="s">
        <v>8</v>
      </c>
      <c r="D24" s="9">
        <f>ABS(базовый!D24*$AK$2)</f>
        <v>0</v>
      </c>
      <c r="E24" s="4">
        <f t="shared" si="1"/>
        <v>0</v>
      </c>
      <c r="F24" s="9">
        <f>ABS(базовый!F24*$AK$2)</f>
        <v>15</v>
      </c>
      <c r="G24" s="15">
        <f>ABS(F24*A24/10)</f>
        <v>420</v>
      </c>
      <c r="H24" s="19">
        <f>ABS(B24+E24+G24)*базовый!AL24</f>
        <v>0</v>
      </c>
      <c r="I24" s="20">
        <f>ABS(базовый!I24*$AK$2)</f>
        <v>90</v>
      </c>
      <c r="J24" s="33">
        <f>ABS(I24*2+H24)*базовый!AL24*базовый!$J$34</f>
        <v>0</v>
      </c>
      <c r="K24" s="20">
        <f>ABS(базовый!K24*$AK$2)</f>
        <v>179</v>
      </c>
      <c r="L24" s="33">
        <f>ABS(K24*2+$H24)*базовый!AL24*базовый!$L$34</f>
        <v>0</v>
      </c>
      <c r="M24" s="20">
        <f>ABS(базовый!M24*$AK$2)</f>
        <v>201</v>
      </c>
      <c r="N24" s="33">
        <f>ABS(M24*2+$H24)*базовый!AL24*базовый!$N$34</f>
        <v>0</v>
      </c>
      <c r="O24" s="20">
        <f>ABS(базовый!O24*$AK$2)</f>
        <v>238</v>
      </c>
      <c r="P24" s="33">
        <f>ABS(O24*2+$H24)*базовый!AL24*базовый!$P$34</f>
        <v>0</v>
      </c>
      <c r="Q24" s="20">
        <f>ABS(базовый!Q24*$AK$2)</f>
        <v>188</v>
      </c>
      <c r="R24" s="33">
        <f>ABS(Q24*2+$H24)*базовый!AL24*базовый!$R$34</f>
        <v>0</v>
      </c>
      <c r="S24" s="20">
        <f>ABS(базовый!S24*$AK$2)</f>
        <v>205</v>
      </c>
      <c r="T24" s="33">
        <f>ABS(S24*2+$H24)*базовый!AL24*базовый!$T$34</f>
        <v>0</v>
      </c>
      <c r="U24" s="20">
        <f>ABS(базовый!U24*$AK$2)</f>
        <v>165</v>
      </c>
      <c r="V24" s="33">
        <f>ABS(U24*2+$H24)*базовый!AL24*базовый!$V$34</f>
        <v>0</v>
      </c>
      <c r="W24" s="20">
        <f>ABS(базовый!W24*$AK$2)</f>
        <v>173</v>
      </c>
      <c r="X24" s="36">
        <f>ABS(W24*2+$H24)*базовый!AL24*базовый!$X$34</f>
        <v>0</v>
      </c>
      <c r="Y24" s="20">
        <f>ABS(базовый!Y24*$AK$2)</f>
        <v>216</v>
      </c>
      <c r="Z24" s="35">
        <f>ABS(Y24*2+$H24)*базовый!AL24*базовый!$Z$34</f>
        <v>0</v>
      </c>
      <c r="AA24" s="20">
        <f>ABS(базовый!AA24*$AK$2)</f>
        <v>0</v>
      </c>
      <c r="AB24" s="36">
        <f>ABS(AA24*2+$H24)*базовый!AL24*базовый!$AB$34</f>
        <v>0</v>
      </c>
      <c r="AC24" s="20">
        <f>ABS(базовый!AC24*$AK$2)</f>
        <v>188</v>
      </c>
      <c r="AD24" s="35">
        <f>ABS(AC24*2+$H24)*базовый!AL24*базовый!$AD$34</f>
        <v>0</v>
      </c>
      <c r="AE24" s="20">
        <f>ABS(базовый!AE24*$AK$2)</f>
        <v>188</v>
      </c>
      <c r="AF24" s="35">
        <f>ABS(AE24*2+$H24)*базовый!AL24*базовый!$AF$34</f>
        <v>0</v>
      </c>
      <c r="AG24" s="20">
        <f>ABS(базовый!AG24*$AK$2)</f>
        <v>344</v>
      </c>
      <c r="AH24" s="36">
        <f>ABS(AG24*2+$H24)*базовый!AL24*базовый!$AH$34</f>
        <v>0</v>
      </c>
      <c r="AI24" s="20">
        <f>ABS(базовый!AI24*$AK$2)</f>
        <v>229</v>
      </c>
      <c r="AJ24" s="36">
        <f>ABS(AI24*2+$H24)*базовый!AL24*базовый!$AJ$34</f>
        <v>0</v>
      </c>
      <c r="AK24" s="163">
        <v>280</v>
      </c>
    </row>
    <row r="25" spans="1:37" ht="15.75" thickBot="1">
      <c r="A25" s="125"/>
      <c r="B25" s="158"/>
      <c r="C25" s="8" t="s">
        <v>7</v>
      </c>
      <c r="D25" s="9">
        <f>ABS(базовый!D25*$AK$2)</f>
        <v>193</v>
      </c>
      <c r="E25" s="1">
        <f t="shared" si="1"/>
        <v>579</v>
      </c>
      <c r="F25" s="9">
        <f>ABS(базовый!F25*$AK$2)</f>
        <v>15</v>
      </c>
      <c r="G25" s="3">
        <f>ABS(F25*A24/10)</f>
        <v>420</v>
      </c>
      <c r="H25" s="16">
        <f>ABS(B24+E25+G25)*базовый!AL25</f>
        <v>0</v>
      </c>
      <c r="I25" s="20">
        <f>ABS(базовый!I25*$AK$2)</f>
        <v>90</v>
      </c>
      <c r="J25" s="34">
        <f>ABS(I25*2+H25)*базовый!AL25*базовый!$J$34</f>
        <v>0</v>
      </c>
      <c r="K25" s="20">
        <f>ABS(базовый!K25*$AK$2)</f>
        <v>179</v>
      </c>
      <c r="L25" s="34">
        <f>ABS(K25*2+$H25)*базовый!AL25*базовый!$L$34</f>
        <v>0</v>
      </c>
      <c r="M25" s="20">
        <f>ABS(базовый!M25*$AK$2)</f>
        <v>201</v>
      </c>
      <c r="N25" s="34">
        <f>ABS(M25*2+$H25)*базовый!AL25*базовый!$N$34</f>
        <v>0</v>
      </c>
      <c r="O25" s="20">
        <f>ABS(базовый!O25*$AK$2)</f>
        <v>238</v>
      </c>
      <c r="P25" s="34">
        <f>ABS(O25*2+$H25)*базовый!AL25*базовый!$P$34</f>
        <v>0</v>
      </c>
      <c r="Q25" s="20">
        <f>ABS(базовый!Q25*$AK$2)</f>
        <v>188</v>
      </c>
      <c r="R25" s="34">
        <f>ABS(Q25*2+$H25)*базовый!AL25*базовый!$R$34</f>
        <v>0</v>
      </c>
      <c r="S25" s="20">
        <f>ABS(базовый!S25*$AK$2)</f>
        <v>205</v>
      </c>
      <c r="T25" s="34">
        <f>ABS(S25*2+$H25)*базовый!AL25*базовый!$T$34</f>
        <v>0</v>
      </c>
      <c r="U25" s="20">
        <f>ABS(базовый!U25*$AK$2)</f>
        <v>165</v>
      </c>
      <c r="V25" s="34">
        <f>ABS(U25*2+$H25)*базовый!AL25*базовый!$V$34</f>
        <v>0</v>
      </c>
      <c r="W25" s="20">
        <f>ABS(базовый!W25*$AK$2)</f>
        <v>173</v>
      </c>
      <c r="X25" s="34">
        <f>ABS(W25*2+$H25)*базовый!AL25*базовый!$X$34</f>
        <v>0</v>
      </c>
      <c r="Y25" s="20">
        <f>ABS(базовый!Y25*$AK$2)</f>
        <v>216</v>
      </c>
      <c r="Z25" s="34">
        <f>ABS(Y25*2+$H25)*базовый!AL25*базовый!$Z$34</f>
        <v>0</v>
      </c>
      <c r="AA25" s="20">
        <f>ABS(базовый!AA25*$AK$2)</f>
        <v>0</v>
      </c>
      <c r="AB25" s="42">
        <f>ABS(AA25*2+$H25)*базовый!AL25*базовый!$AB$34</f>
        <v>0</v>
      </c>
      <c r="AC25" s="20">
        <f>ABS(базовый!AC25*$AK$2)</f>
        <v>188</v>
      </c>
      <c r="AD25" s="34">
        <f>ABS(AC25*2+$H25)*базовый!AL25*базовый!$AD$34</f>
        <v>0</v>
      </c>
      <c r="AE25" s="20">
        <f>ABS(базовый!AE25*$AK$2)</f>
        <v>188</v>
      </c>
      <c r="AF25" s="34">
        <f>ABS(AE25*2+$H25)*базовый!AL25*базовый!$AF$34</f>
        <v>0</v>
      </c>
      <c r="AG25" s="20">
        <f>ABS(базовый!AG25*$AK$2)</f>
        <v>344</v>
      </c>
      <c r="AH25" s="34">
        <f>ABS(AG25*2+$H25)*базовый!AL25*базовый!$AH$34</f>
        <v>0</v>
      </c>
      <c r="AI25" s="20">
        <f>ABS(базовый!AI25*$AK$2)</f>
        <v>229</v>
      </c>
      <c r="AJ25" s="34">
        <f>ABS(AI25*2+$H25)*базовый!AL25*базовый!$AJ$34</f>
        <v>0</v>
      </c>
      <c r="AK25" s="164"/>
    </row>
    <row r="26" spans="1:37" ht="15.75" thickTop="1">
      <c r="A26" s="122">
        <v>300</v>
      </c>
      <c r="B26" s="157">
        <f>ABS(базовый!B26*$AK$2)</f>
        <v>862</v>
      </c>
      <c r="C26" s="7" t="s">
        <v>8</v>
      </c>
      <c r="D26" s="9">
        <f>ABS(базовый!D26*$AK$2)</f>
        <v>0</v>
      </c>
      <c r="E26" s="4">
        <f t="shared" si="1"/>
        <v>0</v>
      </c>
      <c r="F26" s="9">
        <f>ABS(базовый!F26*$AK$2)</f>
        <v>15</v>
      </c>
      <c r="G26" s="15">
        <f>ABS(F26*A26/10)</f>
        <v>450</v>
      </c>
      <c r="H26" s="19">
        <f>ABS(B26+E26+G26)*базовый!AL26</f>
        <v>0</v>
      </c>
      <c r="I26" s="20">
        <f>ABS(базовый!I26*$AK$2)</f>
        <v>90</v>
      </c>
      <c r="J26" s="33">
        <f>ABS(I26*2+H26)*базовый!AL26*базовый!$J$34</f>
        <v>0</v>
      </c>
      <c r="K26" s="20">
        <f>ABS(базовый!K26*$AK$2)</f>
        <v>179</v>
      </c>
      <c r="L26" s="33">
        <f>ABS(K26*2+$H26)*базовый!AL26*базовый!$L$34</f>
        <v>0</v>
      </c>
      <c r="M26" s="20">
        <f>ABS(базовый!M26*$AK$2)</f>
        <v>201</v>
      </c>
      <c r="N26" s="33">
        <f>ABS(M26*2+$H26)*базовый!AL26*базовый!$N$34</f>
        <v>0</v>
      </c>
      <c r="O26" s="20">
        <f>ABS(базовый!O26*$AK$2)</f>
        <v>238</v>
      </c>
      <c r="P26" s="33">
        <f>ABS(O26*2+$H26)*базовый!AL26*базовый!$P$34</f>
        <v>0</v>
      </c>
      <c r="Q26" s="20">
        <f>ABS(базовый!Q26*$AK$2)</f>
        <v>188</v>
      </c>
      <c r="R26" s="33">
        <f>ABS(Q26*2+$H26)*базовый!AL26*базовый!$R$34</f>
        <v>0</v>
      </c>
      <c r="S26" s="20">
        <f>ABS(базовый!S26*$AK$2)</f>
        <v>205</v>
      </c>
      <c r="T26" s="33">
        <f>ABS(S26*2+$H26)*базовый!AL26*базовый!$T$34</f>
        <v>0</v>
      </c>
      <c r="U26" s="20">
        <f>ABS(базовый!U26*$AK$2)</f>
        <v>165</v>
      </c>
      <c r="V26" s="33">
        <f>ABS(U26*2+$H26)*базовый!AL26*базовый!$V$34</f>
        <v>0</v>
      </c>
      <c r="W26" s="20">
        <f>ABS(базовый!W26*$AK$2)</f>
        <v>173</v>
      </c>
      <c r="X26" s="36">
        <f>ABS(W26*2+$H26)*базовый!AL26*базовый!$X$34</f>
        <v>0</v>
      </c>
      <c r="Y26" s="20">
        <f>ABS(базовый!Y26*$AK$2)</f>
        <v>216</v>
      </c>
      <c r="Z26" s="36">
        <f>ABS(Y26*2+$H26)*базовый!AL26*базовый!$Z$34</f>
        <v>0</v>
      </c>
      <c r="AA26" s="20">
        <f>ABS(базовый!AA26*$AK$2)</f>
        <v>0</v>
      </c>
      <c r="AB26" s="35">
        <f>ABS(AA26*2+$H26)*базовый!AL26*базовый!$AB$34</f>
        <v>0</v>
      </c>
      <c r="AC26" s="20">
        <f>ABS(базовый!AC26*$AK$2)</f>
        <v>188</v>
      </c>
      <c r="AD26" s="36">
        <f>ABS(AC26*2+$H26)*базовый!AL26*базовый!$AD$34</f>
        <v>0</v>
      </c>
      <c r="AE26" s="20">
        <f>ABS(базовый!AE26*$AK$2)</f>
        <v>188</v>
      </c>
      <c r="AF26" s="36">
        <f>ABS(AE26*2+$H26)*базовый!AL26*базовый!$AF$34</f>
        <v>0</v>
      </c>
      <c r="AG26" s="20">
        <f>ABS(базовый!AG26*$AK$2)</f>
        <v>344</v>
      </c>
      <c r="AH26" s="36">
        <f>ABS(AG26*2+$H26)*базовый!AL26*базовый!$AH$34</f>
        <v>0</v>
      </c>
      <c r="AI26" s="20">
        <f>ABS(базовый!AI26*$AK$2)</f>
        <v>229</v>
      </c>
      <c r="AJ26" s="36">
        <f>ABS(AI26*2+$H26)*базовый!AL26*базовый!$AJ$34</f>
        <v>0</v>
      </c>
      <c r="AK26" s="159">
        <v>300</v>
      </c>
    </row>
    <row r="27" spans="1:37" ht="15.75" thickBot="1">
      <c r="A27" s="123"/>
      <c r="B27" s="158"/>
      <c r="C27" s="8" t="s">
        <v>7</v>
      </c>
      <c r="D27" s="9">
        <f>ABS(базовый!D27*$AK$2)</f>
        <v>193</v>
      </c>
      <c r="E27" s="1">
        <f t="shared" si="1"/>
        <v>579</v>
      </c>
      <c r="F27" s="9">
        <f>ABS(базовый!F27*$AK$2)</f>
        <v>15</v>
      </c>
      <c r="G27" s="3">
        <f>ABS(F27*A26/10)</f>
        <v>450</v>
      </c>
      <c r="H27" s="16">
        <f>ABS(B26+E27+G27)*базовый!AL27</f>
        <v>1891</v>
      </c>
      <c r="I27" s="20">
        <f>ABS(базовый!I27*$AK$2)</f>
        <v>90</v>
      </c>
      <c r="J27" s="34">
        <f>ABS(I27*2+H27)*базовый!AL27*базовый!$J$34</f>
        <v>2071</v>
      </c>
      <c r="K27" s="20">
        <f>ABS(базовый!K27*$AK$2)</f>
        <v>179</v>
      </c>
      <c r="L27" s="34">
        <f>ABS(K27*2+$H27)*базовый!AL27*базовый!$L$34</f>
        <v>2249</v>
      </c>
      <c r="M27" s="20">
        <f>ABS(базовый!M27*$AK$2)</f>
        <v>201</v>
      </c>
      <c r="N27" s="34">
        <f>ABS(M27*2+$H27)*базовый!AL27*базовый!$N$34</f>
        <v>2293</v>
      </c>
      <c r="O27" s="20">
        <f>ABS(базовый!O27*$AK$2)</f>
        <v>238</v>
      </c>
      <c r="P27" s="34">
        <f>ABS(O27*2+$H27)*базовый!AL27*базовый!$P$34</f>
        <v>2367</v>
      </c>
      <c r="Q27" s="20">
        <f>ABS(базовый!Q27*$AK$2)</f>
        <v>188</v>
      </c>
      <c r="R27" s="34">
        <f>ABS(Q27*2+$H27)*базовый!AL27*базовый!$R$34</f>
        <v>2267</v>
      </c>
      <c r="S27" s="20">
        <f>ABS(базовый!S27*$AK$2)</f>
        <v>205</v>
      </c>
      <c r="T27" s="34">
        <f>ABS(S27*2+$H27)*базовый!AL27*базовый!$T$34</f>
        <v>2301</v>
      </c>
      <c r="U27" s="20">
        <f>ABS(базовый!U27*$AK$2)</f>
        <v>165</v>
      </c>
      <c r="V27" s="34">
        <f>ABS(U27*2+$H27)*базовый!AL27*базовый!$V$34</f>
        <v>2221</v>
      </c>
      <c r="W27" s="20">
        <f>ABS(базовый!W27*$AK$2)</f>
        <v>173</v>
      </c>
      <c r="X27" s="34">
        <f>ABS(W27*2+$H27)*базовый!AL27*базовый!$X$34</f>
        <v>2237</v>
      </c>
      <c r="Y27" s="20">
        <f>ABS(базовый!Y27*$AK$2)</f>
        <v>216</v>
      </c>
      <c r="Z27" s="34">
        <f>ABS(Y27*2+$H27)*базовый!AL27*базовый!$Z$34</f>
        <v>2323</v>
      </c>
      <c r="AA27" s="20">
        <f>ABS(базовый!AA27*$AK$2)</f>
        <v>0</v>
      </c>
      <c r="AB27" s="42">
        <f>ABS(AA27*2+$H27)*базовый!AL27*базовый!$AB$34</f>
        <v>0</v>
      </c>
      <c r="AC27" s="20">
        <f>ABS(базовый!AC27*$AK$2)</f>
        <v>188</v>
      </c>
      <c r="AD27" s="34">
        <f>ABS(AC27*2+$H27)*базовый!AL27*базовый!$AD$34</f>
        <v>2267</v>
      </c>
      <c r="AE27" s="20">
        <f>ABS(базовый!AE27*$AK$2)</f>
        <v>188</v>
      </c>
      <c r="AF27" s="34">
        <f>ABS(AE27*2+$H27)*базовый!AL27*базовый!$AF$34</f>
        <v>2267</v>
      </c>
      <c r="AG27" s="20">
        <f>ABS(базовый!AG27*$AK$2)</f>
        <v>344</v>
      </c>
      <c r="AH27" s="34">
        <f>ABS(AG27*2+$H27)*базовый!AL27*базовый!$AH$34</f>
        <v>2579</v>
      </c>
      <c r="AI27" s="20">
        <f>ABS(базовый!AI27*$AK$2)</f>
        <v>229</v>
      </c>
      <c r="AJ27" s="34">
        <f>ABS(AI27*2+$H27)*базовый!AL27*базовый!$AJ$34</f>
        <v>2349</v>
      </c>
      <c r="AK27" s="160"/>
    </row>
    <row r="28" spans="1:37" ht="15.75" thickTop="1">
      <c r="A28" s="126">
        <v>320</v>
      </c>
      <c r="B28" s="91">
        <f>ABS(базовый!B28*$AK$2)</f>
        <v>955</v>
      </c>
      <c r="C28" s="7" t="s">
        <v>8</v>
      </c>
      <c r="D28" s="9">
        <f>ABS(базовый!D28*$AK$2)</f>
        <v>0</v>
      </c>
      <c r="E28" s="4">
        <f t="shared" si="1"/>
        <v>0</v>
      </c>
      <c r="F28" s="9">
        <f>ABS(базовый!F28*$AK$2)</f>
        <v>15</v>
      </c>
      <c r="G28" s="13">
        <f>ABS(F28*A28/10)</f>
        <v>480</v>
      </c>
      <c r="H28" s="19">
        <f>ABS(B28+E28+G28)*базовый!AL28</f>
        <v>0</v>
      </c>
      <c r="I28" s="20">
        <f>ABS(базовый!I28*$AK$2)</f>
        <v>90</v>
      </c>
      <c r="J28" s="33">
        <f>ABS(I28*2+H28)*базовый!AL28*базовый!$J$34</f>
        <v>0</v>
      </c>
      <c r="K28" s="20">
        <f>ABS(базовый!K28*$AK$2)</f>
        <v>179</v>
      </c>
      <c r="L28" s="33">
        <f>ABS(K28*2+$H28)*базовый!AL28*базовый!$L$34</f>
        <v>0</v>
      </c>
      <c r="M28" s="20">
        <f>ABS(базовый!M28*$AK$2)</f>
        <v>201</v>
      </c>
      <c r="N28" s="33">
        <f>ABS(M28*2+$H28)*базовый!AL28*базовый!$N$34</f>
        <v>0</v>
      </c>
      <c r="O28" s="20">
        <f>ABS(базовый!O28*$AK$2)</f>
        <v>238</v>
      </c>
      <c r="P28" s="33">
        <f>ABS(O28*2+$H28)*базовый!AL28*базовый!$P$34</f>
        <v>0</v>
      </c>
      <c r="Q28" s="20">
        <f>ABS(базовый!Q28*$AK$2)</f>
        <v>188</v>
      </c>
      <c r="R28" s="33">
        <f>ABS(Q28*2+$H28)*базовый!AL28*базовый!$R$34</f>
        <v>0</v>
      </c>
      <c r="S28" s="20">
        <f>ABS(базовый!S28*$AK$2)</f>
        <v>205</v>
      </c>
      <c r="T28" s="33">
        <f>ABS(S28*2+$H28)*базовый!AL28*базовый!$T$34</f>
        <v>0</v>
      </c>
      <c r="U28" s="20">
        <f>ABS(базовый!U28*$AK$2)</f>
        <v>165</v>
      </c>
      <c r="V28" s="33">
        <f>ABS(U28*2+$H28)*базовый!AL28*базовый!$V$34</f>
        <v>0</v>
      </c>
      <c r="W28" s="20">
        <f>ABS(базовый!W28*$AK$2)</f>
        <v>173</v>
      </c>
      <c r="X28" s="36">
        <f>ABS(W28*2+$H28)*базовый!AL28*базовый!$X$34</f>
        <v>0</v>
      </c>
      <c r="Y28" s="20">
        <f>ABS(базовый!Y28*$AK$2)</f>
        <v>216</v>
      </c>
      <c r="Z28" s="36">
        <f>ABS(Y28*2+$H28)*базовый!AL28*базовый!$Z$34</f>
        <v>0</v>
      </c>
      <c r="AA28" s="20">
        <f>ABS(базовый!AA28*$AK$2)</f>
        <v>0</v>
      </c>
      <c r="AB28" s="35">
        <f>ABS(AA28*2+$H28)*базовый!AL28*базовый!$AB$34</f>
        <v>0</v>
      </c>
      <c r="AC28" s="20">
        <f>ABS(базовый!AC28*$AK$2)</f>
        <v>188</v>
      </c>
      <c r="AD28" s="36">
        <f>ABS(AC28*2+$H28)*базовый!AL28*базовый!$AD$34</f>
        <v>0</v>
      </c>
      <c r="AE28" s="20">
        <f>ABS(базовый!AE28*$AK$2)</f>
        <v>188</v>
      </c>
      <c r="AF28" s="36">
        <f>ABS(AE28*2+$H28)*базовый!AL28*базовый!$AF$34</f>
        <v>0</v>
      </c>
      <c r="AG28" s="20">
        <f>ABS(базовый!AG28*$AK$2)</f>
        <v>344</v>
      </c>
      <c r="AH28" s="36">
        <f>ABS(AG28*2+$H28)*базовый!AL28*базовый!$AH$34</f>
        <v>0</v>
      </c>
      <c r="AI28" s="20">
        <f>ABS(базовый!AI28*$AK$2)</f>
        <v>229</v>
      </c>
      <c r="AJ28" s="36">
        <f>ABS(AI28*2+$H28)*базовый!AL28*базовый!$AJ$34</f>
        <v>0</v>
      </c>
      <c r="AK28" s="155">
        <v>320</v>
      </c>
    </row>
    <row r="29" spans="1:37" ht="15.75" thickBot="1">
      <c r="A29" s="129"/>
      <c r="B29" s="96"/>
      <c r="C29" s="8" t="s">
        <v>7</v>
      </c>
      <c r="D29" s="9">
        <f>ABS(базовый!D29*$AK$2)</f>
        <v>193</v>
      </c>
      <c r="E29" s="1">
        <f t="shared" si="1"/>
        <v>579</v>
      </c>
      <c r="F29" s="9">
        <f>ABS(базовый!F29*$AK$2)</f>
        <v>15</v>
      </c>
      <c r="G29" s="14">
        <f>ABS(F29*A28/10)</f>
        <v>480</v>
      </c>
      <c r="H29" s="16">
        <f>ABS(B28+E29+G29)*базовый!AL29</f>
        <v>2014</v>
      </c>
      <c r="I29" s="20">
        <f>ABS(базовый!I29*$AK$2)</f>
        <v>90</v>
      </c>
      <c r="J29" s="34">
        <f>ABS(I29*2+H29)*базовый!AL29*базовый!$J$34</f>
        <v>2194</v>
      </c>
      <c r="K29" s="20">
        <f>ABS(базовый!K29*$AK$2)</f>
        <v>179</v>
      </c>
      <c r="L29" s="34">
        <f>ABS(K29*2+$H29)*базовый!AL29*базовый!$L$34</f>
        <v>2372</v>
      </c>
      <c r="M29" s="20">
        <f>ABS(базовый!M29*$AK$2)</f>
        <v>201</v>
      </c>
      <c r="N29" s="34">
        <f>ABS(M29*2+$H29)*базовый!AL29*базовый!$N$34</f>
        <v>2416</v>
      </c>
      <c r="O29" s="20">
        <f>ABS(базовый!O29*$AK$2)</f>
        <v>238</v>
      </c>
      <c r="P29" s="34">
        <f>ABS(O29*2+$H29)*базовый!AL29*базовый!$P$34</f>
        <v>2490</v>
      </c>
      <c r="Q29" s="20">
        <f>ABS(базовый!Q29*$AK$2)</f>
        <v>188</v>
      </c>
      <c r="R29" s="34">
        <f>ABS(Q29*2+$H29)*базовый!AL29*базовый!$R$34</f>
        <v>2390</v>
      </c>
      <c r="S29" s="20">
        <f>ABS(базовый!S29*$AK$2)</f>
        <v>205</v>
      </c>
      <c r="T29" s="34">
        <f>ABS(S29*2+$H29)*базовый!AL29*базовый!$T$34</f>
        <v>2424</v>
      </c>
      <c r="U29" s="20">
        <f>ABS(базовый!U29*$AK$2)</f>
        <v>165</v>
      </c>
      <c r="V29" s="34">
        <f>ABS(U29*2+$H29)*базовый!AL29*базовый!$V$34</f>
        <v>2344</v>
      </c>
      <c r="W29" s="20">
        <f>ABS(базовый!W29*$AK$2)</f>
        <v>173</v>
      </c>
      <c r="X29" s="34">
        <f>ABS(W29*2+$H29)*базовый!AL29*базовый!$X$34</f>
        <v>2360</v>
      </c>
      <c r="Y29" s="20">
        <f>ABS(базовый!Y29*$AK$2)</f>
        <v>216</v>
      </c>
      <c r="Z29" s="42">
        <f>ABS(Y29*2+$H29)*базовый!AL29*базовый!$Z$34</f>
        <v>2446</v>
      </c>
      <c r="AA29" s="20">
        <f>ABS(базовый!AA29*$AK$2)</f>
        <v>0</v>
      </c>
      <c r="AB29" s="42">
        <f>ABS(AA29*2+$H29)*базовый!AL29*базовый!$AB$34</f>
        <v>0</v>
      </c>
      <c r="AC29" s="20">
        <f>ABS(базовый!AC29*$AK$2)</f>
        <v>188</v>
      </c>
      <c r="AD29" s="42">
        <f>ABS(AC29*2+$H29)*базовый!AL29*базовый!$AD$34</f>
        <v>2390</v>
      </c>
      <c r="AE29" s="20">
        <f>ABS(базовый!AE29*$AK$2)</f>
        <v>188</v>
      </c>
      <c r="AF29" s="42">
        <f>ABS(AE29*2+$H29)*базовый!AL29*базовый!$AF$34</f>
        <v>2390</v>
      </c>
      <c r="AG29" s="20">
        <f>ABS(базовый!AG29*$AK$2)</f>
        <v>344</v>
      </c>
      <c r="AH29" s="34">
        <f>ABS(AG29*2+$H29)*базовый!AL29*базовый!$AH$34</f>
        <v>2702</v>
      </c>
      <c r="AI29" s="20">
        <f>ABS(базовый!AI29*$AK$2)</f>
        <v>229</v>
      </c>
      <c r="AJ29" s="34">
        <f>ABS(AI29*2+$H29)*базовый!AL29*базовый!$AJ$34</f>
        <v>2472</v>
      </c>
      <c r="AK29" s="156"/>
    </row>
    <row r="30" spans="1:37" ht="15.75" thickTop="1">
      <c r="A30" s="122">
        <v>360</v>
      </c>
      <c r="B30" s="157">
        <f>ABS(базовый!B30*$AK$2)</f>
        <v>0</v>
      </c>
      <c r="C30" s="7" t="s">
        <v>8</v>
      </c>
      <c r="D30" s="9">
        <f>ABS(базовый!D30*$AK$2)</f>
        <v>0</v>
      </c>
      <c r="E30" s="4">
        <f t="shared" si="1"/>
        <v>0</v>
      </c>
      <c r="F30" s="9">
        <f>ABS(базовый!F30*$AK$2)</f>
        <v>15</v>
      </c>
      <c r="G30" s="15">
        <f>ABS(F30*A30/10)</f>
        <v>540</v>
      </c>
      <c r="H30" s="19">
        <f>ABS(B30+E30+G30)*базовый!AL30</f>
        <v>0</v>
      </c>
      <c r="I30" s="20">
        <f>ABS(базовый!I30*$AK$2)</f>
        <v>90</v>
      </c>
      <c r="J30" s="33">
        <f>ABS(I30*2+H30)*базовый!AL30*базовый!$J$34</f>
        <v>0</v>
      </c>
      <c r="K30" s="20">
        <f>ABS(базовый!K30*$AK$2)</f>
        <v>179</v>
      </c>
      <c r="L30" s="33">
        <f>ABS(K30*2+$H30)*базовый!AL30*базовый!$L$34</f>
        <v>0</v>
      </c>
      <c r="M30" s="20">
        <f>ABS(базовый!M30*$AK$2)</f>
        <v>201</v>
      </c>
      <c r="N30" s="33">
        <f>ABS(M30*2+$H30)*базовый!AL30*базовый!$N$34</f>
        <v>0</v>
      </c>
      <c r="O30" s="20">
        <f>ABS(базовый!O30*$AK$2)</f>
        <v>238</v>
      </c>
      <c r="P30" s="33">
        <f>ABS(O30*2+$H30)*базовый!AL30*базовый!$P$34</f>
        <v>0</v>
      </c>
      <c r="Q30" s="20">
        <f>ABS(базовый!Q30*$AK$2)</f>
        <v>188</v>
      </c>
      <c r="R30" s="33">
        <f>ABS(Q30*2+$H30)*базовый!AL30*базовый!$R$34</f>
        <v>0</v>
      </c>
      <c r="S30" s="20">
        <f>ABS(базовый!S30*$AK$2)</f>
        <v>205</v>
      </c>
      <c r="T30" s="33">
        <f>ABS(S30*2+$H30)*базовый!AL30*базовый!$T$34</f>
        <v>0</v>
      </c>
      <c r="U30" s="20">
        <f>ABS(базовый!U30*$AK$2)</f>
        <v>165</v>
      </c>
      <c r="V30" s="33">
        <f>ABS(U30*2+$H30)*базовый!AL30*базовый!$V$34</f>
        <v>0</v>
      </c>
      <c r="W30" s="20">
        <f>ABS(базовый!W30*$AK$2)</f>
        <v>173</v>
      </c>
      <c r="X30" s="36">
        <f>ABS(W30*2+$H30)*базовый!AL30*базовый!$X$34</f>
        <v>0</v>
      </c>
      <c r="Y30" s="20">
        <f>ABS(базовый!Y30*$AK$2)</f>
        <v>216</v>
      </c>
      <c r="Z30" s="35">
        <f>ABS(Y30*2+$H30)*базовый!AL30*базовый!$Z$34</f>
        <v>0</v>
      </c>
      <c r="AA30" s="20">
        <f>ABS(базовый!AA30*$AK$2)</f>
        <v>0</v>
      </c>
      <c r="AB30" s="35">
        <f>ABS(AA30*2+$H30)*базовый!AL30*базовый!$AB$34</f>
        <v>0</v>
      </c>
      <c r="AC30" s="20">
        <f>ABS(базовый!AC30*$AK$2)</f>
        <v>188</v>
      </c>
      <c r="AD30" s="35">
        <f>ABS(AC30*2+$H30)*базовый!AL30*базовый!$AD$34</f>
        <v>0</v>
      </c>
      <c r="AE30" s="20">
        <f>ABS(базовый!AE30*$AK$2)</f>
        <v>188</v>
      </c>
      <c r="AF30" s="35">
        <f>ABS(AE30*2+$H30)*базовый!AL30*базовый!$AF$34</f>
        <v>0</v>
      </c>
      <c r="AG30" s="20">
        <f>ABS(базовый!AG30*$AK$2)</f>
        <v>344</v>
      </c>
      <c r="AH30" s="36">
        <f>ABS(AG30*2+$H30)*базовый!AL30*базовый!$AH$34</f>
        <v>0</v>
      </c>
      <c r="AI30" s="20">
        <f>ABS(базовый!AI30*$AK$2)</f>
        <v>229</v>
      </c>
      <c r="AJ30" s="36">
        <f>ABS(AI30*2+$H30)*базовый!AL30*базовый!$AJ$34</f>
        <v>0</v>
      </c>
      <c r="AK30" s="159">
        <v>360</v>
      </c>
    </row>
    <row r="31" spans="1:37" ht="15.75" thickBot="1">
      <c r="A31" s="123"/>
      <c r="B31" s="158"/>
      <c r="C31" s="8" t="s">
        <v>7</v>
      </c>
      <c r="D31" s="9">
        <f>ABS(базовый!D31*$AK$2)</f>
        <v>193</v>
      </c>
      <c r="E31" s="1">
        <f t="shared" si="1"/>
        <v>579</v>
      </c>
      <c r="F31" s="9">
        <f>ABS(базовый!F31*$AK$2)</f>
        <v>15</v>
      </c>
      <c r="G31" s="3">
        <f>ABS(F31*A30/10)</f>
        <v>540</v>
      </c>
      <c r="H31" s="16">
        <f>ABS(B30+E31+G31)*базовый!AL31</f>
        <v>0</v>
      </c>
      <c r="I31" s="20">
        <f>ABS(базовый!I31*$AK$2)</f>
        <v>90</v>
      </c>
      <c r="J31" s="34">
        <f>ABS(I31*2+H31)*базовый!AL31*базовый!$J$34</f>
        <v>0</v>
      </c>
      <c r="K31" s="20">
        <f>ABS(базовый!K31*$AK$2)</f>
        <v>179</v>
      </c>
      <c r="L31" s="34">
        <f>ABS(K31*2+$H31)*базовый!AL31*базовый!$L$34</f>
        <v>0</v>
      </c>
      <c r="M31" s="20">
        <f>ABS(базовый!M31*$AK$2)</f>
        <v>201</v>
      </c>
      <c r="N31" s="34">
        <f>ABS(M31*2+$H31)*базовый!AL31*базовый!$N$34</f>
        <v>0</v>
      </c>
      <c r="O31" s="20">
        <f>ABS(базовый!O31*$AK$2)</f>
        <v>238</v>
      </c>
      <c r="P31" s="34">
        <f>ABS(O31*2+$H31)*базовый!AL31*базовый!$P$34</f>
        <v>0</v>
      </c>
      <c r="Q31" s="20">
        <f>ABS(базовый!Q31*$AK$2)</f>
        <v>188</v>
      </c>
      <c r="R31" s="34">
        <f>ABS(Q31*2+$H31)*базовый!AL31*базовый!$R$34</f>
        <v>0</v>
      </c>
      <c r="S31" s="20">
        <f>ABS(базовый!S31*$AK$2)</f>
        <v>205</v>
      </c>
      <c r="T31" s="34">
        <f>ABS(S31*2+$H31)*базовый!AL31*базовый!$T$34</f>
        <v>0</v>
      </c>
      <c r="U31" s="20">
        <f>ABS(базовый!U31*$AK$2)</f>
        <v>165</v>
      </c>
      <c r="V31" s="34">
        <f>ABS(U31*2+$H31)*базовый!AL31*базовый!$V$34</f>
        <v>0</v>
      </c>
      <c r="W31" s="20">
        <f>ABS(базовый!W31*$AK$2)</f>
        <v>173</v>
      </c>
      <c r="X31" s="34">
        <f>ABS(W31*2+$H31)*базовый!AL31*базовый!$X$34</f>
        <v>0</v>
      </c>
      <c r="Y31" s="20">
        <f>ABS(базовый!Y31*$AK$2)</f>
        <v>216</v>
      </c>
      <c r="Z31" s="42">
        <f>ABS(Y31*2+$H31)*базовый!AL31*базовый!$Z$34</f>
        <v>0</v>
      </c>
      <c r="AA31" s="20">
        <f>ABS(базовый!AA31*$AK$2)</f>
        <v>0</v>
      </c>
      <c r="AB31" s="34">
        <f>ABS(AA31*2+$H31)*базовый!AL31*базовый!$AB$34</f>
        <v>0</v>
      </c>
      <c r="AC31" s="20">
        <f>ABS(базовый!AC31*$AK$2)</f>
        <v>188</v>
      </c>
      <c r="AD31" s="42">
        <f>ABS(AC31*2+$H31)*базовый!AL31*базовый!$AD$34</f>
        <v>0</v>
      </c>
      <c r="AE31" s="20">
        <f>ABS(базовый!AE31*$AK$2)</f>
        <v>188</v>
      </c>
      <c r="AF31" s="34">
        <f>ABS(AE31*2+$H31)*базовый!AL31*базовый!$AF$34</f>
        <v>0</v>
      </c>
      <c r="AG31" s="20">
        <f>ABS(базовый!AG31*$AK$2)</f>
        <v>344</v>
      </c>
      <c r="AH31" s="34">
        <f>ABS(AG31*2+$H31)*базовый!AL31*базовый!$AH$34</f>
        <v>0</v>
      </c>
      <c r="AI31" s="20">
        <f>ABS(базовый!AI31*$AK$2)</f>
        <v>229</v>
      </c>
      <c r="AJ31" s="34">
        <f>ABS(AI31*2+$H31)*базовый!AL31*базовый!$AJ$34</f>
        <v>0</v>
      </c>
      <c r="AK31" s="160"/>
    </row>
    <row r="32" spans="1:37" ht="15.75" thickTop="1">
      <c r="A32" s="126">
        <v>400</v>
      </c>
      <c r="B32" s="91">
        <f>ABS(базовый!B32*$AK$2)</f>
        <v>1185</v>
      </c>
      <c r="C32" s="7" t="s">
        <v>8</v>
      </c>
      <c r="D32" s="9">
        <f>ABS(базовый!D32*$AK$2)</f>
        <v>0</v>
      </c>
      <c r="E32" s="4">
        <f t="shared" si="1"/>
        <v>0</v>
      </c>
      <c r="F32" s="9">
        <f>ABS(базовый!F32*$AK$2)</f>
        <v>15</v>
      </c>
      <c r="G32" s="13">
        <f>ABS(F32*A32/10)</f>
        <v>600</v>
      </c>
      <c r="H32" s="19">
        <f>ABS(B32+E32+G32)*базовый!AL32</f>
        <v>0</v>
      </c>
      <c r="I32" s="20">
        <f>ABS(базовый!I32*$AK$2)</f>
        <v>90</v>
      </c>
      <c r="J32" s="33">
        <f>ABS(I32*2+H32)*базовый!AL32*базовый!$J$34</f>
        <v>0</v>
      </c>
      <c r="K32" s="20">
        <f>ABS(базовый!K32*$AK$2)</f>
        <v>179</v>
      </c>
      <c r="L32" s="33">
        <f>ABS(K32*2+$H32)*базовый!AL32*базовый!$L$34</f>
        <v>0</v>
      </c>
      <c r="M32" s="20">
        <f>ABS(базовый!M32*$AK$2)</f>
        <v>201</v>
      </c>
      <c r="N32" s="33">
        <f>ABS(M32*2+$H32)*базовый!AL32*базовый!$N$34</f>
        <v>0</v>
      </c>
      <c r="O32" s="20">
        <f>ABS(базовый!O32*$AK$2)</f>
        <v>238</v>
      </c>
      <c r="P32" s="33">
        <f>ABS(O32*2+$H32)*базовый!AL32*базовый!$P$34</f>
        <v>0</v>
      </c>
      <c r="Q32" s="20">
        <f>ABS(базовый!Q32*$AK$2)</f>
        <v>188</v>
      </c>
      <c r="R32" s="33">
        <f>ABS(Q32*2+$H32)*базовый!AL32*базовый!$R$34</f>
        <v>0</v>
      </c>
      <c r="S32" s="20">
        <f>ABS(базовый!S32*$AK$2)</f>
        <v>205</v>
      </c>
      <c r="T32" s="33">
        <f>ABS(S32*2+$H32)*базовый!AL32*базовый!$T$34</f>
        <v>0</v>
      </c>
      <c r="U32" s="20">
        <f>ABS(базовый!U32*$AK$2)</f>
        <v>165</v>
      </c>
      <c r="V32" s="33">
        <f>ABS(U32*2+$H32)*базовый!AL32*базовый!$V$34</f>
        <v>0</v>
      </c>
      <c r="W32" s="20">
        <f>ABS(базовый!W32*$AK$2)</f>
        <v>173</v>
      </c>
      <c r="X32" s="36">
        <f>ABS(W32*2+$H32)*базовый!AL32*базовый!$X$34</f>
        <v>0</v>
      </c>
      <c r="Y32" s="20">
        <f>ABS(базовый!Y32*$AK$2)</f>
        <v>216</v>
      </c>
      <c r="Z32" s="35">
        <f>ABS(Y32*2+$H32)*базовый!AL32*базовый!$Z$34</f>
        <v>0</v>
      </c>
      <c r="AA32" s="20">
        <f>ABS(базовый!AA32*$AK$2)</f>
        <v>0</v>
      </c>
      <c r="AB32" s="36">
        <f>ABS(AA32*2+$H32)*базовый!AL32*базовый!$AB$34</f>
        <v>0</v>
      </c>
      <c r="AC32" s="20">
        <f>ABS(базовый!AC32*$AK$2)</f>
        <v>188</v>
      </c>
      <c r="AD32" s="35">
        <f>ABS(AC32*2+$H32)*базовый!AL32*базовый!$AD$34</f>
        <v>0</v>
      </c>
      <c r="AE32" s="20">
        <f>ABS(базовый!AE32*$AK$2)</f>
        <v>188</v>
      </c>
      <c r="AF32" s="36">
        <f>ABS(AE32*2+$H32)*базовый!AL32*базовый!$AF$34</f>
        <v>0</v>
      </c>
      <c r="AG32" s="20">
        <f>ABS(базовый!AG32*$AK$2)</f>
        <v>344</v>
      </c>
      <c r="AH32" s="36">
        <f>ABS(AG32*2+$H32)*базовый!AL32*базовый!$AH$34</f>
        <v>0</v>
      </c>
      <c r="AI32" s="20">
        <f>ABS(базовый!AI32*$AK$2)</f>
        <v>229</v>
      </c>
      <c r="AJ32" s="36">
        <f>ABS(AI32*2+$H32)*базовый!AL32*базовый!$AJ$34</f>
        <v>0</v>
      </c>
      <c r="AK32" s="161">
        <v>400</v>
      </c>
    </row>
    <row r="33" spans="1:37" ht="15.75" thickBot="1">
      <c r="A33" s="127"/>
      <c r="B33" s="96"/>
      <c r="C33" s="5" t="s">
        <v>7</v>
      </c>
      <c r="D33" s="9">
        <f>ABS(базовый!D33*$AK$2)</f>
        <v>193</v>
      </c>
      <c r="E33" s="1">
        <f t="shared" si="1"/>
        <v>579</v>
      </c>
      <c r="F33" s="9">
        <f>ABS(базовый!F33*$AK$2)</f>
        <v>15</v>
      </c>
      <c r="G33" s="3">
        <f>ABS(F33*A32/10)</f>
        <v>600</v>
      </c>
      <c r="H33" s="16">
        <f>ABS(B32+E33+G33)*базовый!AL33</f>
        <v>2364</v>
      </c>
      <c r="I33" s="20">
        <f>ABS(базовый!I33*$AK$2)</f>
        <v>90</v>
      </c>
      <c r="J33" s="34">
        <f>ABS(I33*2+H33)*базовый!AL33*базовый!$J$34</f>
        <v>2544</v>
      </c>
      <c r="K33" s="20">
        <f>ABS(базовый!K33*$AK$2)</f>
        <v>179</v>
      </c>
      <c r="L33" s="34">
        <f>ABS(K33*2+$H33)*базовый!AL33*базовый!$L$34</f>
        <v>2722</v>
      </c>
      <c r="M33" s="20">
        <f>ABS(базовый!M33*$AK$2)</f>
        <v>201</v>
      </c>
      <c r="N33" s="34">
        <f>ABS(M33*2+$H33)*базовый!AL33*базовый!$N$34</f>
        <v>2766</v>
      </c>
      <c r="O33" s="20">
        <f>ABS(базовый!O33*$AK$2)</f>
        <v>238</v>
      </c>
      <c r="P33" s="34">
        <f>ABS(O33*2+$H33)*базовый!AL33*базовый!$P$34</f>
        <v>2840</v>
      </c>
      <c r="Q33" s="20">
        <f>ABS(базовый!Q33*$AK$2)</f>
        <v>188</v>
      </c>
      <c r="R33" s="34">
        <f>ABS(Q33*2+$H33)*базовый!AL33*базовый!$R$34</f>
        <v>2740</v>
      </c>
      <c r="S33" s="20">
        <f>ABS(базовый!S33*$AK$2)</f>
        <v>205</v>
      </c>
      <c r="T33" s="34">
        <f>ABS(S33*2+$H33)*базовый!AL33*базовый!$T$34</f>
        <v>2774</v>
      </c>
      <c r="U33" s="20">
        <f>ABS(базовый!U33*$AK$2)</f>
        <v>165</v>
      </c>
      <c r="V33" s="34">
        <f>ABS(U33*2+$H33)*базовый!AL33*базовый!$V$34</f>
        <v>2694</v>
      </c>
      <c r="W33" s="20">
        <f>ABS(базовый!W33*$AK$2)</f>
        <v>173</v>
      </c>
      <c r="X33" s="34">
        <f>ABS(W33*2+$H33)*базовый!AL33*базовый!$X$34</f>
        <v>2710</v>
      </c>
      <c r="Y33" s="20">
        <f>ABS(базовый!Y33*$AK$2)</f>
        <v>216</v>
      </c>
      <c r="Z33" s="34">
        <f>ABS(Y33*2+$H33)*базовый!AL33*базовый!$Z$34</f>
        <v>2796</v>
      </c>
      <c r="AA33" s="20">
        <f>ABS(базовый!AA33*$AK$2)</f>
        <v>0</v>
      </c>
      <c r="AB33" s="42">
        <f>ABS(AA33*2+$H33)*базовый!AL33*базовый!$AB$34</f>
        <v>0</v>
      </c>
      <c r="AC33" s="20">
        <f>ABS(базовый!AC33*$AK$2)</f>
        <v>188</v>
      </c>
      <c r="AD33" s="42">
        <f>ABS(AC33*2+$H33)*базовый!AL33*базовый!$AD$34</f>
        <v>2740</v>
      </c>
      <c r="AE33" s="20">
        <f>ABS(базовый!AE33*$AK$2)</f>
        <v>188</v>
      </c>
      <c r="AF33" s="34">
        <f>ABS(AE33*2+$H33)*базовый!AL33*базовый!$AF$34</f>
        <v>2740</v>
      </c>
      <c r="AG33" s="20">
        <f>ABS(базовый!AG33*$AK$2)</f>
        <v>344</v>
      </c>
      <c r="AH33" s="34">
        <f>ABS(AG33*2+$H33)*базовый!AL33*базовый!$AH$34</f>
        <v>3052</v>
      </c>
      <c r="AI33" s="20">
        <f>ABS(базовый!AI33*$AK31)</f>
        <v>0</v>
      </c>
      <c r="AJ33" s="34">
        <f>ABS(AI33*2+$H33)*базовый!AL33*базовый!$AJ$34</f>
        <v>2364</v>
      </c>
      <c r="AK33" s="162"/>
    </row>
    <row r="34" spans="8:30" ht="15.75" thickTop="1">
      <c r="H34" s="17"/>
      <c r="AB34" s="17"/>
      <c r="AD34" s="17"/>
    </row>
    <row r="36" spans="1:37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8" ht="69.75" customHeight="1">
      <c r="A37" s="165" t="str">
        <f>REPT(базовый!A37,1)</f>
        <v>Cassa de lux D=16/25</v>
      </c>
      <c r="B37" s="166"/>
      <c r="C37" s="167"/>
      <c r="D37" s="102" t="s">
        <v>3</v>
      </c>
      <c r="E37" s="103"/>
      <c r="F37" s="104"/>
      <c r="G37" s="105" t="s">
        <v>0</v>
      </c>
      <c r="H37" s="106"/>
      <c r="I37" s="107" t="s">
        <v>4</v>
      </c>
      <c r="J37" s="110" t="s">
        <v>10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26"/>
    </row>
    <row r="38" spans="1:38" ht="49.5" customHeight="1">
      <c r="A38" s="30"/>
      <c r="B38" s="113" t="s">
        <v>6</v>
      </c>
      <c r="C38" s="114"/>
      <c r="D38" s="115" t="s">
        <v>1</v>
      </c>
      <c r="E38" s="116"/>
      <c r="F38" s="116" t="s">
        <v>2</v>
      </c>
      <c r="G38" s="134" t="s">
        <v>1</v>
      </c>
      <c r="H38" s="115" t="s">
        <v>2</v>
      </c>
      <c r="I38" s="108"/>
      <c r="J38" s="55" t="str">
        <f>REPT(базовый!J38,1)</f>
        <v>Заглушка</v>
      </c>
      <c r="K38" s="137" t="s">
        <v>13</v>
      </c>
      <c r="L38" s="81" t="str">
        <f>REPT(базовый!L38,1)</f>
        <v>Мечь, Ветка с листьями</v>
      </c>
      <c r="M38" s="137" t="s">
        <v>13</v>
      </c>
      <c r="N38" s="82" t="str">
        <f>REPT(базовый!N38,1)</f>
        <v>Колокол, Кедр</v>
      </c>
      <c r="O38" s="137" t="s">
        <v>13</v>
      </c>
      <c r="P38" s="81" t="str">
        <f>REPT(базовый!P38,1)</f>
        <v>Овал, Милано </v>
      </c>
      <c r="Q38" s="137" t="s">
        <v>13</v>
      </c>
      <c r="R38" s="81" t="str">
        <f>REPT(базовый!R38,1)</f>
        <v>Клён, Перо</v>
      </c>
      <c r="S38" s="137" t="s">
        <v>13</v>
      </c>
      <c r="T38" s="81" t="str">
        <f>REPT(базовый!T38,1)</f>
        <v>Аванти</v>
      </c>
      <c r="U38" s="137" t="s">
        <v>13</v>
      </c>
      <c r="V38" s="83" t="str">
        <f>REPT(базовый!V38,1)</f>
        <v>Капля</v>
      </c>
      <c r="W38" s="137" t="s">
        <v>13</v>
      </c>
      <c r="X38" s="81" t="str">
        <f>REPT(базовый!X38,1)</f>
        <v>Лист большой</v>
      </c>
      <c r="Y38" s="137" t="s">
        <v>13</v>
      </c>
      <c r="Z38" s="81" t="str">
        <f>REPT(базовый!Z38,1)</f>
        <v>Шар большой Верона,</v>
      </c>
      <c r="AA38" s="137" t="s">
        <v>13</v>
      </c>
      <c r="AB38" s="81" t="str">
        <f>REPT(базовый!AB38,1)</f>
        <v>Амбер, Барокко</v>
      </c>
      <c r="AC38" s="137" t="s">
        <v>13</v>
      </c>
      <c r="AD38" s="81" t="str">
        <f>REPT(базовый!AD38,1)</f>
        <v>Шар, Цилиндр</v>
      </c>
      <c r="AE38" s="137" t="s">
        <v>13</v>
      </c>
      <c r="AF38" s="81" t="str">
        <f>REPT(базовый!AF38,1)</f>
        <v>Фантазия, Спираль</v>
      </c>
      <c r="AG38" s="137" t="s">
        <v>13</v>
      </c>
      <c r="AH38" s="83" t="str">
        <f>REPT(базовый!AH38,1)</f>
        <v>Ампир</v>
      </c>
      <c r="AI38" s="137" t="s">
        <v>13</v>
      </c>
      <c r="AJ38" s="83" t="str">
        <f>REPT(базовый!AJ38,1)</f>
        <v>Ажур</v>
      </c>
      <c r="AK38" s="137" t="s">
        <v>13</v>
      </c>
      <c r="AL38" s="39"/>
    </row>
    <row r="39" spans="1:38" ht="15" customHeight="1" thickBot="1">
      <c r="A39" s="22" t="s">
        <v>5</v>
      </c>
      <c r="C39" s="23" t="s">
        <v>2</v>
      </c>
      <c r="D39" s="117"/>
      <c r="E39" s="118"/>
      <c r="F39" s="118"/>
      <c r="G39" s="135"/>
      <c r="H39" s="117"/>
      <c r="I39" s="109"/>
      <c r="J39" s="56">
        <f>ABS(базовый!J39*$AK$2)</f>
        <v>90</v>
      </c>
      <c r="K39" s="141"/>
      <c r="L39" s="59">
        <f>ABS(базовый!L39*$AK$2)</f>
        <v>179</v>
      </c>
      <c r="M39" s="141"/>
      <c r="N39" s="60">
        <f>ABS(базовый!N39*$AK$2)</f>
        <v>201</v>
      </c>
      <c r="O39" s="141"/>
      <c r="P39" s="60">
        <f>ABS(базовый!P39*$AK$2)</f>
        <v>238</v>
      </c>
      <c r="Q39" s="141"/>
      <c r="R39" s="60">
        <f>ABS(базовый!R39*$AK$2)</f>
        <v>188</v>
      </c>
      <c r="S39" s="141"/>
      <c r="T39" s="60">
        <f>ABS(базовый!T39*$AK$2)</f>
        <v>205</v>
      </c>
      <c r="U39" s="141"/>
      <c r="V39" s="60">
        <f>ABS(базовый!V39*$AK$2)</f>
        <v>165</v>
      </c>
      <c r="W39" s="141"/>
      <c r="X39" s="60">
        <f>ABS(базовый!X39*$AK$2)</f>
        <v>173</v>
      </c>
      <c r="Y39" s="141"/>
      <c r="Z39" s="60">
        <f>ABS(базовый!Z39*$AK$2)</f>
        <v>216</v>
      </c>
      <c r="AA39" s="141"/>
      <c r="AB39" s="60">
        <f>ABS(базовый!AB39*$AK$2)</f>
        <v>0</v>
      </c>
      <c r="AC39" s="141"/>
      <c r="AD39" s="60">
        <f>ABS(базовый!AD39*$AK$2)</f>
        <v>188</v>
      </c>
      <c r="AE39" s="141"/>
      <c r="AF39" s="60">
        <f>ABS(базовый!AF39*$AK$2)</f>
        <v>188</v>
      </c>
      <c r="AG39" s="141"/>
      <c r="AH39" s="60">
        <f>ABS(базовый!AH39*$AK$2)</f>
        <v>344</v>
      </c>
      <c r="AI39" s="141"/>
      <c r="AJ39" s="60">
        <f>ABS(базовый!AJ39*$AK$2)</f>
        <v>229</v>
      </c>
      <c r="AK39" s="141"/>
      <c r="AL39" s="40"/>
    </row>
    <row r="40" spans="1:38" ht="15.75" thickTop="1">
      <c r="A40" s="132">
        <v>120</v>
      </c>
      <c r="B40" s="168">
        <f>ABS(базовый!B40*$AK$2)</f>
        <v>0</v>
      </c>
      <c r="C40" s="157">
        <f>ABS(базовый!C40*$AK$2)</f>
        <v>0</v>
      </c>
      <c r="D40" s="7" t="s">
        <v>8</v>
      </c>
      <c r="E40" s="9">
        <f>ABS(базовый!E40*$AK$2)</f>
        <v>0</v>
      </c>
      <c r="F40" s="6">
        <f>ABS(E40*2)</f>
        <v>0</v>
      </c>
      <c r="G40" s="9">
        <f>ABS(базовый!G40*$AK$2)</f>
        <v>15</v>
      </c>
      <c r="H40" s="18">
        <f>ABS((G40*A40/10)*2)</f>
        <v>360</v>
      </c>
      <c r="I40" s="27">
        <f>ABS(B40+C40+F40+H40)*базовый!AM40</f>
        <v>0</v>
      </c>
      <c r="J40" s="41">
        <f>ABS(J39*2)*базовый!J36</f>
        <v>180</v>
      </c>
      <c r="K40" s="33">
        <f>ABS(J40*2+I40)*базовый!AM40*базовый!$J$34</f>
        <v>0</v>
      </c>
      <c r="L40" s="37">
        <f>ABS(L39+$J$39)*базовый!L36</f>
        <v>269</v>
      </c>
      <c r="M40" s="33">
        <f>ABS(L40*2+$I40)*базовый!AM40*базовый!$L$34</f>
        <v>0</v>
      </c>
      <c r="N40" s="38">
        <f>ABS(N39+$J$39)*базовый!N36</f>
        <v>291</v>
      </c>
      <c r="O40" s="33">
        <f>ABS(N40*2+$I40)*базовый!AM40*базовый!$N$34</f>
        <v>0</v>
      </c>
      <c r="P40" s="38">
        <f>ABS(P39+$J$39)*базовый!P36</f>
        <v>328</v>
      </c>
      <c r="Q40" s="33">
        <f>ABS(P40*2+$I40)*базовый!AM40*базовый!$P$34</f>
        <v>0</v>
      </c>
      <c r="R40" s="38">
        <f>ABS(R39+J39)*базовый!R36</f>
        <v>278</v>
      </c>
      <c r="S40" s="33">
        <f>ABS(R40*2+$I40)*базовый!AM40*базовый!$R$34</f>
        <v>0</v>
      </c>
      <c r="T40" s="38">
        <f>ABS(T39+J39)*базовый!T36</f>
        <v>295</v>
      </c>
      <c r="U40" s="33">
        <f>ABS(T40*2+$I40)*базовый!AM40*базовый!$T$34</f>
        <v>0</v>
      </c>
      <c r="V40" s="38">
        <f>ABS(V39+J39)*базовый!V36</f>
        <v>255</v>
      </c>
      <c r="W40" s="33">
        <f>ABS(V40*2+$I40)*базовый!AM40*базовый!$V$34</f>
        <v>0</v>
      </c>
      <c r="X40" s="38">
        <f>ABS(X39+J39)*базовый!X36</f>
        <v>263</v>
      </c>
      <c r="Y40" s="36">
        <f>ABS(X40*2+$I40)*базовый!AM40*базовый!$X$34</f>
        <v>0</v>
      </c>
      <c r="Z40" s="38">
        <f>ABS(Z39+J39)*базовый!Z36</f>
        <v>306</v>
      </c>
      <c r="AA40" s="36">
        <f>ABS(Z40*2+$I40)*базовый!AM40*базовый!$Z$34</f>
        <v>0</v>
      </c>
      <c r="AB40" s="38">
        <f>ABS(AB39+J39)*базовый!AB36</f>
        <v>0</v>
      </c>
      <c r="AC40" s="36">
        <f>ABS(AB40*2+$I40)*базовый!AM40*базовый!$AB$34</f>
        <v>0</v>
      </c>
      <c r="AD40" s="38">
        <f>ABS(AD39+J39)*базовый!AD36</f>
        <v>278</v>
      </c>
      <c r="AE40" s="36">
        <f>ABS(AD40*2+$I40)*базовый!AM40*базовый!$AD$34</f>
        <v>0</v>
      </c>
      <c r="AF40" s="38">
        <f>ABS(AF39+J39)*базовый!AF36</f>
        <v>278</v>
      </c>
      <c r="AG40" s="36">
        <f>ABS(AF40*2+$I40)*базовый!AM40*базовый!$AF$34</f>
        <v>0</v>
      </c>
      <c r="AH40" s="38">
        <f>ABS(AH39+J39)*базовый!AH36</f>
        <v>434</v>
      </c>
      <c r="AI40" s="36">
        <f>ABS(AH40*2+$I40)*базовый!AM40*базовый!$AH$34</f>
        <v>0</v>
      </c>
      <c r="AJ40" s="38">
        <f>ABS(AJ39+J39)*базовый!AJ36</f>
        <v>319</v>
      </c>
      <c r="AK40" s="36">
        <f>ABS(AJ40*2+$I40)*базовый!AM40*базовый!$AJ$34</f>
        <v>0</v>
      </c>
      <c r="AL40" s="163">
        <v>120</v>
      </c>
    </row>
    <row r="41" spans="1:38" ht="15.75" thickBot="1">
      <c r="A41" s="133"/>
      <c r="B41" s="169"/>
      <c r="C41" s="158"/>
      <c r="D41" s="8" t="s">
        <v>7</v>
      </c>
      <c r="E41" s="9">
        <f>ABS(базовый!E41*$AK$2)</f>
        <v>235</v>
      </c>
      <c r="F41" s="1">
        <f>ABS(E41*2)</f>
        <v>470</v>
      </c>
      <c r="G41" s="11">
        <f>ABS(G40)</f>
        <v>15</v>
      </c>
      <c r="H41" s="14">
        <f>ABS((G41*A40/10)*2)</f>
        <v>360</v>
      </c>
      <c r="I41" s="28">
        <f>ABS(B40+C40+F41+H41)*базовый!AM41</f>
        <v>0</v>
      </c>
      <c r="J41" s="41">
        <f>ABS(J40)</f>
        <v>180</v>
      </c>
      <c r="K41" s="34">
        <f>ABS(J41*2+I41)*базовый!AM41*базовый!$J$34</f>
        <v>0</v>
      </c>
      <c r="L41" s="37">
        <f>ABS(L40)</f>
        <v>269</v>
      </c>
      <c r="M41" s="34">
        <f>ABS(L41*2+$I41)*базовый!AM41*базовый!$L$34</f>
        <v>0</v>
      </c>
      <c r="N41" s="37">
        <f>ABS(N40)</f>
        <v>291</v>
      </c>
      <c r="O41" s="34">
        <f>ABS(N41*2+$I41)*базовый!AM41*базовый!$N$34</f>
        <v>0</v>
      </c>
      <c r="P41" s="37">
        <f>ABS(P40)</f>
        <v>328</v>
      </c>
      <c r="Q41" s="34">
        <f>ABS(P41*2+$I41)*базовый!AM41*базовый!$P$34</f>
        <v>0</v>
      </c>
      <c r="R41" s="37">
        <f>ABS(R40)</f>
        <v>278</v>
      </c>
      <c r="S41" s="34">
        <f>ABS(R41*2+$I41)*базовый!AM41*базовый!$R$34</f>
        <v>0</v>
      </c>
      <c r="T41" s="37">
        <f>ABS(T40)</f>
        <v>295</v>
      </c>
      <c r="U41" s="34">
        <f>ABS(T41*2+$I41)*базовый!AM41*базовый!$T$34</f>
        <v>0</v>
      </c>
      <c r="V41" s="37">
        <f>ABS(V40)</f>
        <v>255</v>
      </c>
      <c r="W41" s="34">
        <f>ABS(V41*2+$I41)*базовый!AM41*базовый!$V$34</f>
        <v>0</v>
      </c>
      <c r="X41" s="37">
        <f>ABS(X40)</f>
        <v>263</v>
      </c>
      <c r="Y41" s="34">
        <f>ABS(X41*2+$I41)*базовый!AM41*базовый!$X$34</f>
        <v>0</v>
      </c>
      <c r="Z41" s="37">
        <f>ABS(Z40)</f>
        <v>306</v>
      </c>
      <c r="AA41" s="42">
        <f>ABS(Z41*2+$I41)*базовый!AM41*базовый!$Z$34</f>
        <v>0</v>
      </c>
      <c r="AB41" s="37">
        <f>ABS(AB40)</f>
        <v>0</v>
      </c>
      <c r="AC41" s="42">
        <f>ABS(AB41*2+$I41)*базовый!AM41*базовый!$AB$34</f>
        <v>0</v>
      </c>
      <c r="AD41" s="37">
        <f>ABS(AD40)</f>
        <v>278</v>
      </c>
      <c r="AE41" s="42">
        <f>ABS(AD41*2+$I41)*базовый!AM41*базовый!$AD$34</f>
        <v>0</v>
      </c>
      <c r="AF41" s="37">
        <f>ABS(AF40)</f>
        <v>278</v>
      </c>
      <c r="AG41" s="42">
        <f>ABS(AF41*2+$I41)*базовый!AM41*базовый!$AF$34</f>
        <v>0</v>
      </c>
      <c r="AH41" s="37">
        <f>ABS(AH40)</f>
        <v>434</v>
      </c>
      <c r="AI41" s="42">
        <f>ABS(AH41*2+$I41)*базовый!AM41*базовый!$AH$34</f>
        <v>0</v>
      </c>
      <c r="AJ41" s="37">
        <f>ABS(AJ40)</f>
        <v>319</v>
      </c>
      <c r="AK41" s="34">
        <f>ABS(AJ41*2+$I41)*базовый!AM41*базовый!$AJ$34</f>
        <v>0</v>
      </c>
      <c r="AL41" s="160"/>
    </row>
    <row r="42" spans="1:38" ht="15.75" thickTop="1">
      <c r="A42" s="122">
        <v>140</v>
      </c>
      <c r="B42" s="168">
        <f>ABS(базовый!B42*$AK$2)</f>
        <v>0</v>
      </c>
      <c r="C42" s="157">
        <f>ABS(базовый!C42*$AK$2)</f>
        <v>0</v>
      </c>
      <c r="D42" s="7" t="s">
        <v>8</v>
      </c>
      <c r="E42" s="9">
        <f>ABS(базовый!E42*$AK$2)</f>
        <v>0</v>
      </c>
      <c r="F42" s="4">
        <f aca="true" t="shared" si="2" ref="F42:F53">ABS(E42*2)</f>
        <v>0</v>
      </c>
      <c r="G42" s="12">
        <f>ABS(G40)</f>
        <v>15</v>
      </c>
      <c r="H42" s="18">
        <f>ABS((G42*A42/10)*2)</f>
        <v>420</v>
      </c>
      <c r="I42" s="27">
        <f>ABS(B42+C42+F42+H42)*базовый!AM42</f>
        <v>0</v>
      </c>
      <c r="J42" s="41">
        <f aca="true" t="shared" si="3" ref="J42:J69">ABS(J41)</f>
        <v>180</v>
      </c>
      <c r="K42" s="33">
        <f>ABS(J42*2+I42)*базовый!AM42*базовый!$J$34</f>
        <v>0</v>
      </c>
      <c r="L42" s="37">
        <f aca="true" t="shared" si="4" ref="L42:L69">ABS(L41)</f>
        <v>269</v>
      </c>
      <c r="M42" s="33">
        <f>ABS(L42*2+$I42)*базовый!AM42*базовый!$L$34</f>
        <v>0</v>
      </c>
      <c r="N42" s="37">
        <f aca="true" t="shared" si="5" ref="N42:N69">ABS(N41)</f>
        <v>291</v>
      </c>
      <c r="O42" s="33">
        <f>ABS(N42*2+$I42)*базовый!AM42*базовый!$N$34</f>
        <v>0</v>
      </c>
      <c r="P42" s="37">
        <f aca="true" t="shared" si="6" ref="P42:P69">ABS(P41)</f>
        <v>328</v>
      </c>
      <c r="Q42" s="33">
        <f>ABS(P42*2+$I42)*базовый!AM42*базовый!$P$34</f>
        <v>0</v>
      </c>
      <c r="R42" s="37">
        <f aca="true" t="shared" si="7" ref="R42:R69">ABS(R41)</f>
        <v>278</v>
      </c>
      <c r="S42" s="33">
        <f>ABS(R42*2+$I42)*базовый!AM42*базовый!$R$34</f>
        <v>0</v>
      </c>
      <c r="T42" s="37">
        <f>ABS(T41)</f>
        <v>295</v>
      </c>
      <c r="U42" s="33">
        <f>ABS(T42*2+$I42)*базовый!AM42*базовый!$T$34</f>
        <v>0</v>
      </c>
      <c r="V42" s="37">
        <f aca="true" t="shared" si="8" ref="V42:V69">ABS(V41)</f>
        <v>255</v>
      </c>
      <c r="W42" s="33">
        <f>ABS(V42*2+$I42)*базовый!AM42*базовый!$V$34</f>
        <v>0</v>
      </c>
      <c r="X42" s="37">
        <f aca="true" t="shared" si="9" ref="X42:X69">ABS(X41)</f>
        <v>263</v>
      </c>
      <c r="Y42" s="36">
        <f>ABS(X42*2+$I42)*базовый!AM42*базовый!$X$34</f>
        <v>0</v>
      </c>
      <c r="Z42" s="37">
        <f aca="true" t="shared" si="10" ref="Z42:Z69">ABS(Z41)</f>
        <v>306</v>
      </c>
      <c r="AA42" s="35">
        <f>ABS(Z42*2+$I42)*базовый!AM42*базовый!$Z$34</f>
        <v>0</v>
      </c>
      <c r="AB42" s="37">
        <f aca="true" t="shared" si="11" ref="AB42:AB69">ABS(AB41)</f>
        <v>0</v>
      </c>
      <c r="AC42" s="35">
        <f>ABS(AB42*2+$I42)*базовый!AM42*базовый!$AB$34</f>
        <v>0</v>
      </c>
      <c r="AD42" s="37">
        <f aca="true" t="shared" si="12" ref="AD42:AD69">ABS(AD41)</f>
        <v>278</v>
      </c>
      <c r="AE42" s="35">
        <f>ABS(AD42*2+$I42)*базовый!AM42*базовый!$AD$34</f>
        <v>0</v>
      </c>
      <c r="AF42" s="37">
        <f aca="true" t="shared" si="13" ref="AF42:AF69">ABS(AF41)</f>
        <v>278</v>
      </c>
      <c r="AG42" s="35">
        <f>ABS(AF42*2+$I42)*базовый!AM42*базовый!$AF$34</f>
        <v>0</v>
      </c>
      <c r="AH42" s="37">
        <f aca="true" t="shared" si="14" ref="AH42:AH69">ABS(AH41)</f>
        <v>434</v>
      </c>
      <c r="AI42" s="35">
        <f>ABS(AH42*2+$I42)*базовый!AM42*базовый!$AH$34</f>
        <v>0</v>
      </c>
      <c r="AJ42" s="37">
        <f aca="true" t="shared" si="15" ref="AJ42:AJ69">ABS(AJ41)</f>
        <v>319</v>
      </c>
      <c r="AK42" s="36">
        <f>ABS(AJ42*2+$I42)*базовый!AM42*базовый!$AJ$34</f>
        <v>0</v>
      </c>
      <c r="AL42" s="159">
        <v>140</v>
      </c>
    </row>
    <row r="43" spans="1:38" ht="15.75" thickBot="1">
      <c r="A43" s="123"/>
      <c r="B43" s="169"/>
      <c r="C43" s="158"/>
      <c r="D43" s="8" t="s">
        <v>7</v>
      </c>
      <c r="E43" s="9">
        <f>ABS(базовый!E43*$AK$2)</f>
        <v>235</v>
      </c>
      <c r="F43" s="1">
        <f t="shared" si="2"/>
        <v>470</v>
      </c>
      <c r="G43" s="11">
        <f>ABS(G42)</f>
        <v>15</v>
      </c>
      <c r="H43" s="14">
        <f>ABS((G43*A42/10)*2)</f>
        <v>420</v>
      </c>
      <c r="I43" s="28">
        <f>ABS(B42+C42+F43+H43)*базовый!AM43</f>
        <v>0</v>
      </c>
      <c r="J43" s="41">
        <f t="shared" si="3"/>
        <v>180</v>
      </c>
      <c r="K43" s="34">
        <f>ABS(J43*2+I43)*базовый!AM43*базовый!$J$34</f>
        <v>0</v>
      </c>
      <c r="L43" s="37">
        <f t="shared" si="4"/>
        <v>269</v>
      </c>
      <c r="M43" s="34">
        <f>ABS(L43*2+$I43)*базовый!AM43*базовый!$L$34</f>
        <v>0</v>
      </c>
      <c r="N43" s="37">
        <f t="shared" si="5"/>
        <v>291</v>
      </c>
      <c r="O43" s="34">
        <f>ABS(N43*2+$I43)*базовый!AM43*базовый!$N$34</f>
        <v>0</v>
      </c>
      <c r="P43" s="37">
        <f t="shared" si="6"/>
        <v>328</v>
      </c>
      <c r="Q43" s="34">
        <f>ABS(P43*2+$I43)*базовый!AM43*базовый!$P$34</f>
        <v>0</v>
      </c>
      <c r="R43" s="37">
        <f t="shared" si="7"/>
        <v>278</v>
      </c>
      <c r="S43" s="34">
        <f>ABS(R43*2+$I43)*базовый!AM43*базовый!$R$34</f>
        <v>0</v>
      </c>
      <c r="T43" s="37">
        <f>ABS(T42)</f>
        <v>295</v>
      </c>
      <c r="U43" s="34">
        <f>ABS(T43*2+$I43)*базовый!AM43*базовый!$T$34</f>
        <v>0</v>
      </c>
      <c r="V43" s="37">
        <f t="shared" si="8"/>
        <v>255</v>
      </c>
      <c r="W43" s="34">
        <f>ABS(V43*2+$I43)*базовый!AM43*базовый!$V$34</f>
        <v>0</v>
      </c>
      <c r="X43" s="37">
        <f t="shared" si="9"/>
        <v>263</v>
      </c>
      <c r="Y43" s="34">
        <f>ABS(X43*2+$I43)*базовый!AM43*базовый!$X$34</f>
        <v>0</v>
      </c>
      <c r="Z43" s="37">
        <f t="shared" si="10"/>
        <v>306</v>
      </c>
      <c r="AA43" s="42">
        <f>ABS(Z43*2+$I43)*базовый!AM43*базовый!$Z$34</f>
        <v>0</v>
      </c>
      <c r="AB43" s="37">
        <f t="shared" si="11"/>
        <v>0</v>
      </c>
      <c r="AC43" s="42">
        <f>ABS(AB43*2+$I43)*базовый!AM43*базовый!$AB$34</f>
        <v>0</v>
      </c>
      <c r="AD43" s="37">
        <f t="shared" si="12"/>
        <v>278</v>
      </c>
      <c r="AE43" s="42">
        <f>ABS(AD43*2+$I43)*базовый!AM43*базовый!$AD$34</f>
        <v>0</v>
      </c>
      <c r="AF43" s="37">
        <f t="shared" si="13"/>
        <v>278</v>
      </c>
      <c r="AG43" s="42">
        <f>ABS(AF43*2+$I43)*базовый!AM43*базовый!$AF$34</f>
        <v>0</v>
      </c>
      <c r="AH43" s="37">
        <f t="shared" si="14"/>
        <v>434</v>
      </c>
      <c r="AI43" s="42">
        <f>ABS(AH43*2+$I43)*базовый!AM43*базовый!$AH$34</f>
        <v>0</v>
      </c>
      <c r="AJ43" s="37">
        <f t="shared" si="15"/>
        <v>319</v>
      </c>
      <c r="AK43" s="34">
        <f>ABS(AJ43*2+$I43)*базовый!AM43*базовый!$AJ$34</f>
        <v>0</v>
      </c>
      <c r="AL43" s="160"/>
    </row>
    <row r="44" spans="1:38" ht="15.75" thickTop="1">
      <c r="A44" s="124">
        <v>150</v>
      </c>
      <c r="B44" s="168">
        <f>ABS(базовый!B44*$AK$2)</f>
        <v>0</v>
      </c>
      <c r="C44" s="157">
        <f>ABS(базовый!C44*$AK$2)</f>
        <v>0</v>
      </c>
      <c r="D44" s="7" t="s">
        <v>8</v>
      </c>
      <c r="E44" s="9">
        <f>ABS(базовый!E44*$AK$2)</f>
        <v>0</v>
      </c>
      <c r="F44" s="4">
        <f t="shared" si="2"/>
        <v>0</v>
      </c>
      <c r="G44" s="12">
        <f>ABS(G42)</f>
        <v>15</v>
      </c>
      <c r="H44" s="18">
        <f>ABS((G44*A44/10)*2)</f>
        <v>450</v>
      </c>
      <c r="I44" s="27">
        <f>ABS(B44+C44+F44+H44)*базовый!AM44</f>
        <v>0</v>
      </c>
      <c r="J44" s="41">
        <f t="shared" si="3"/>
        <v>180</v>
      </c>
      <c r="K44" s="33">
        <f>ABS(J44*2+I44)*базовый!AM44*базовый!$J$34</f>
        <v>0</v>
      </c>
      <c r="L44" s="37">
        <f t="shared" si="4"/>
        <v>269</v>
      </c>
      <c r="M44" s="33">
        <f>ABS(L44*2+$I44)*базовый!AM44*базовый!$L$34</f>
        <v>0</v>
      </c>
      <c r="N44" s="37">
        <f t="shared" si="5"/>
        <v>291</v>
      </c>
      <c r="O44" s="33">
        <f>ABS(N44*2+$I44)*базовый!AM44*базовый!$N$34</f>
        <v>0</v>
      </c>
      <c r="P44" s="37">
        <f t="shared" si="6"/>
        <v>328</v>
      </c>
      <c r="Q44" s="33">
        <f>ABS(P44*2+$I44)*базовый!AM44*базовый!$P$34</f>
        <v>0</v>
      </c>
      <c r="R44" s="37">
        <f t="shared" si="7"/>
        <v>278</v>
      </c>
      <c r="S44" s="33">
        <f>ABS(R44*2+$I44)*базовый!AM44*базовый!$R$34</f>
        <v>0</v>
      </c>
      <c r="T44" s="20">
        <f>ABS(T43)</f>
        <v>295</v>
      </c>
      <c r="U44" s="33">
        <f>ABS(T44*2+$I44)*базовый!AM44*базовый!$T$34</f>
        <v>0</v>
      </c>
      <c r="V44" s="20">
        <f t="shared" si="8"/>
        <v>255</v>
      </c>
      <c r="W44" s="33">
        <f>ABS(V44*2+$I44)*базовый!AM44*базовый!$V$34</f>
        <v>0</v>
      </c>
      <c r="X44" s="37">
        <f t="shared" si="9"/>
        <v>263</v>
      </c>
      <c r="Y44" s="36">
        <f>ABS(X44*2+$I44)*базовый!AM44*базовый!$X$34</f>
        <v>0</v>
      </c>
      <c r="Z44" s="37">
        <f t="shared" si="10"/>
        <v>306</v>
      </c>
      <c r="AA44" s="35">
        <f>ABS(Z44*2+$I44)*базовый!AM44*базовый!$Z$34</f>
        <v>0</v>
      </c>
      <c r="AB44" s="37">
        <f t="shared" si="11"/>
        <v>0</v>
      </c>
      <c r="AC44" s="35">
        <f>ABS(AB44*2+$I44)*базовый!AM44*базовый!$AB$34</f>
        <v>0</v>
      </c>
      <c r="AD44" s="37">
        <f t="shared" si="12"/>
        <v>278</v>
      </c>
      <c r="AE44" s="35">
        <f>ABS(AD44*2+$I44)*базовый!AM44*базовый!$AD$34</f>
        <v>0</v>
      </c>
      <c r="AF44" s="37">
        <f t="shared" si="13"/>
        <v>278</v>
      </c>
      <c r="AG44" s="35">
        <f>ABS(AF44*2+$I44)*базовый!AM44*базовый!$AF$34</f>
        <v>0</v>
      </c>
      <c r="AH44" s="37">
        <f t="shared" si="14"/>
        <v>434</v>
      </c>
      <c r="AI44" s="35">
        <f>ABS(AH44*2+$I44)*базовый!AM44*базовый!$AH$34</f>
        <v>0</v>
      </c>
      <c r="AJ44" s="37">
        <f t="shared" si="15"/>
        <v>319</v>
      </c>
      <c r="AK44" s="36">
        <f>ABS(AJ44*2+$I44)*базовый!AM44*базовый!$AJ$34</f>
        <v>0</v>
      </c>
      <c r="AL44" s="163">
        <v>150</v>
      </c>
    </row>
    <row r="45" spans="1:38" ht="15.75" thickBot="1">
      <c r="A45" s="125"/>
      <c r="B45" s="169"/>
      <c r="C45" s="158"/>
      <c r="D45" s="8" t="s">
        <v>7</v>
      </c>
      <c r="E45" s="9">
        <f>ABS(базовый!E45*$AK$2)</f>
        <v>235</v>
      </c>
      <c r="F45" s="1">
        <f t="shared" si="2"/>
        <v>470</v>
      </c>
      <c r="G45" s="11">
        <f>ABS(G44)</f>
        <v>15</v>
      </c>
      <c r="H45" s="14">
        <f>ABS((G45*A44/10)*2)</f>
        <v>450</v>
      </c>
      <c r="I45" s="28">
        <f>ABS(B44+C44+F45+H45)*базовый!AM45</f>
        <v>0</v>
      </c>
      <c r="J45" s="41">
        <f t="shared" si="3"/>
        <v>180</v>
      </c>
      <c r="K45" s="34">
        <f>ABS(J45*2+I45)*базовый!AM45*базовый!$J$34</f>
        <v>0</v>
      </c>
      <c r="L45" s="37">
        <f t="shared" si="4"/>
        <v>269</v>
      </c>
      <c r="M45" s="34">
        <f>ABS(L45*2+$I45)*базовый!AM45*базовый!$L$34</f>
        <v>0</v>
      </c>
      <c r="N45" s="37">
        <f t="shared" si="5"/>
        <v>291</v>
      </c>
      <c r="O45" s="34">
        <f>ABS(N45*2+$I45)*базовый!AM45*базовый!$N$34</f>
        <v>0</v>
      </c>
      <c r="P45" s="37">
        <f t="shared" si="6"/>
        <v>328</v>
      </c>
      <c r="Q45" s="34">
        <f>ABS(P45*2+$I45)*базовый!AM45*базовый!$P$34</f>
        <v>0</v>
      </c>
      <c r="R45" s="37">
        <f t="shared" si="7"/>
        <v>278</v>
      </c>
      <c r="S45" s="34">
        <f>ABS(R45*2+$I45)*базовый!AM45*базовый!$R$34</f>
        <v>0</v>
      </c>
      <c r="T45" s="20">
        <f>ABS(T44)</f>
        <v>295</v>
      </c>
      <c r="U45" s="34">
        <f>ABS(T45*2+$I45)*базовый!AM45*базовый!$T$34</f>
        <v>0</v>
      </c>
      <c r="V45" s="20">
        <f t="shared" si="8"/>
        <v>255</v>
      </c>
      <c r="W45" s="34">
        <f>ABS(V45*2+$I45)*базовый!AM45*базовый!$V$34</f>
        <v>0</v>
      </c>
      <c r="X45" s="37">
        <f t="shared" si="9"/>
        <v>263</v>
      </c>
      <c r="Y45" s="34">
        <f>ABS(X45*2+$I45)*базовый!AM45*базовый!$X$34</f>
        <v>0</v>
      </c>
      <c r="Z45" s="37">
        <f t="shared" si="10"/>
        <v>306</v>
      </c>
      <c r="AA45" s="42">
        <f>ABS(Z45*2+$I45)*базовый!AM45*базовый!$Z$34</f>
        <v>0</v>
      </c>
      <c r="AB45" s="37">
        <f t="shared" si="11"/>
        <v>0</v>
      </c>
      <c r="AC45" s="34">
        <f>ABS(AB45*2+$I45)*базовый!AM45*базовый!$AB$34</f>
        <v>0</v>
      </c>
      <c r="AD45" s="37">
        <f t="shared" si="12"/>
        <v>278</v>
      </c>
      <c r="AE45" s="42">
        <f>ABS(AD45*2+$I45)*базовый!AM45*базовый!$AD$34</f>
        <v>0</v>
      </c>
      <c r="AF45" s="37">
        <f t="shared" si="13"/>
        <v>278</v>
      </c>
      <c r="AG45" s="42">
        <f>ABS(AF45*2+$I45)*базовый!AM45*базовый!$AF$34</f>
        <v>0</v>
      </c>
      <c r="AH45" s="37">
        <f t="shared" si="14"/>
        <v>434</v>
      </c>
      <c r="AI45" s="34">
        <f>ABS(AH45*2+$I45)*базовый!AM45*базовый!$AH$34</f>
        <v>0</v>
      </c>
      <c r="AJ45" s="37">
        <f t="shared" si="15"/>
        <v>319</v>
      </c>
      <c r="AK45" s="34">
        <f>ABS(AJ45*2+$I45)*базовый!AM45*базовый!$AJ$34</f>
        <v>0</v>
      </c>
      <c r="AL45" s="164"/>
    </row>
    <row r="46" spans="1:38" ht="15.75" thickTop="1">
      <c r="A46" s="122">
        <v>160</v>
      </c>
      <c r="B46" s="168">
        <f>ABS(базовый!B46*$AK$2)</f>
        <v>460</v>
      </c>
      <c r="C46" s="157">
        <f>ABS(базовый!C46*$AK$2)</f>
        <v>258</v>
      </c>
      <c r="D46" s="7" t="s">
        <v>8</v>
      </c>
      <c r="E46" s="9">
        <f>ABS(базовый!E46*$AK$2)</f>
        <v>0</v>
      </c>
      <c r="F46" s="4">
        <f t="shared" si="2"/>
        <v>0</v>
      </c>
      <c r="G46" s="12">
        <f>ABS(G44)</f>
        <v>15</v>
      </c>
      <c r="H46" s="18">
        <f>ABS((G46*A46/10)*2)</f>
        <v>480</v>
      </c>
      <c r="I46" s="27">
        <f>ABS(B46+C46+F46+H46)*базовый!AM46</f>
        <v>0</v>
      </c>
      <c r="J46" s="41">
        <f t="shared" si="3"/>
        <v>180</v>
      </c>
      <c r="K46" s="33">
        <f>ABS(J46*2+I46)*базовый!AM46*базовый!$J$34</f>
        <v>0</v>
      </c>
      <c r="L46" s="37">
        <f t="shared" si="4"/>
        <v>269</v>
      </c>
      <c r="M46" s="33">
        <f>ABS(L46*2+$I46)*базовый!AM46*базовый!$L$34</f>
        <v>0</v>
      </c>
      <c r="N46" s="37">
        <f t="shared" si="5"/>
        <v>291</v>
      </c>
      <c r="O46" s="33">
        <f>ABS(N46*2+$I46)*базовый!AM46*базовый!$N$34</f>
        <v>0</v>
      </c>
      <c r="P46" s="37">
        <f t="shared" si="6"/>
        <v>328</v>
      </c>
      <c r="Q46" s="33">
        <f>ABS(P46*2+$I46)*базовый!AM46*базовый!$P$34</f>
        <v>0</v>
      </c>
      <c r="R46" s="37">
        <f t="shared" si="7"/>
        <v>278</v>
      </c>
      <c r="S46" s="33">
        <f>ABS(R46*2+$I46)*базовый!AM46*базовый!$R$34</f>
        <v>0</v>
      </c>
      <c r="T46" s="20">
        <f aca="true" t="shared" si="16" ref="T46:T69">ABS(T45)</f>
        <v>295</v>
      </c>
      <c r="U46" s="33">
        <f>ABS(T46*2+$I46)*базовый!AM46*базовый!$T$34</f>
        <v>0</v>
      </c>
      <c r="V46" s="20">
        <f t="shared" si="8"/>
        <v>255</v>
      </c>
      <c r="W46" s="33">
        <f>ABS(V46*2+$I46)*базовый!AM46*базовый!$V$34</f>
        <v>0</v>
      </c>
      <c r="X46" s="37">
        <f t="shared" si="9"/>
        <v>263</v>
      </c>
      <c r="Y46" s="36">
        <f>ABS(X46*2+$I46)*базовый!AM46*базовый!$X$34</f>
        <v>0</v>
      </c>
      <c r="Z46" s="37">
        <f t="shared" si="10"/>
        <v>306</v>
      </c>
      <c r="AA46" s="35">
        <f>ABS(Z46*2+$I46)*базовый!AM46*базовый!$Z$34</f>
        <v>0</v>
      </c>
      <c r="AB46" s="37">
        <f t="shared" si="11"/>
        <v>0</v>
      </c>
      <c r="AC46" s="36">
        <f>ABS(AB46*2+$I46)*базовый!AM46*базовый!$AB$34</f>
        <v>0</v>
      </c>
      <c r="AD46" s="37">
        <f t="shared" si="12"/>
        <v>278</v>
      </c>
      <c r="AE46" s="35">
        <f>ABS(AD46*2+$I46)*базовый!AM46*базовый!$AD$34</f>
        <v>0</v>
      </c>
      <c r="AF46" s="37">
        <f t="shared" si="13"/>
        <v>278</v>
      </c>
      <c r="AG46" s="35">
        <f>ABS(AF46*2+$I46)*базовый!AM46*базовый!$AF$34</f>
        <v>0</v>
      </c>
      <c r="AH46" s="37">
        <f t="shared" si="14"/>
        <v>434</v>
      </c>
      <c r="AI46" s="36">
        <f>ABS(AH46*2+$I46)*базовый!AM46*базовый!$AH$34</f>
        <v>0</v>
      </c>
      <c r="AJ46" s="37">
        <f t="shared" si="15"/>
        <v>319</v>
      </c>
      <c r="AK46" s="36">
        <f>ABS(AJ46*2+$I46)*базовый!AM46*базовый!$AJ$34</f>
        <v>0</v>
      </c>
      <c r="AL46" s="159">
        <v>160</v>
      </c>
    </row>
    <row r="47" spans="1:38" ht="15.75" thickBot="1">
      <c r="A47" s="123"/>
      <c r="B47" s="169"/>
      <c r="C47" s="158"/>
      <c r="D47" s="8" t="s">
        <v>7</v>
      </c>
      <c r="E47" s="9">
        <f>ABS(базовый!E47*$AK$2)</f>
        <v>235</v>
      </c>
      <c r="F47" s="1">
        <f t="shared" si="2"/>
        <v>470</v>
      </c>
      <c r="G47" s="11">
        <f>ABS(G46)</f>
        <v>15</v>
      </c>
      <c r="H47" s="14">
        <f>ABS((G47*A46/10)*2)</f>
        <v>480</v>
      </c>
      <c r="I47" s="28">
        <f>ABS(B46+C46+F47+H47)*базовый!AM47</f>
        <v>1668</v>
      </c>
      <c r="J47" s="41">
        <f t="shared" si="3"/>
        <v>180</v>
      </c>
      <c r="K47" s="34">
        <f>ABS(J47*2+I47)*базовый!AM47*базовый!$J$34</f>
        <v>2028</v>
      </c>
      <c r="L47" s="37">
        <f t="shared" si="4"/>
        <v>269</v>
      </c>
      <c r="M47" s="34">
        <f>ABS(L47*2+$I47)*базовый!AM47*базовый!$L$34</f>
        <v>2206</v>
      </c>
      <c r="N47" s="37">
        <f t="shared" si="5"/>
        <v>291</v>
      </c>
      <c r="O47" s="34">
        <f>ABS(N47*2+$I47)*базовый!AM47*базовый!$N$34</f>
        <v>2250</v>
      </c>
      <c r="P47" s="37">
        <f t="shared" si="6"/>
        <v>328</v>
      </c>
      <c r="Q47" s="34">
        <f>ABS(P47*2+$I47)*базовый!AM47*базовый!$P$34</f>
        <v>2324</v>
      </c>
      <c r="R47" s="37">
        <f t="shared" si="7"/>
        <v>278</v>
      </c>
      <c r="S47" s="34">
        <f>ABS(R47*2+$I47)*базовый!AM47*базовый!$R$34</f>
        <v>2224</v>
      </c>
      <c r="T47" s="20">
        <f t="shared" si="16"/>
        <v>295</v>
      </c>
      <c r="U47" s="34">
        <f>ABS(T47*2+$I47)*базовый!AM47*базовый!$T$34</f>
        <v>2258</v>
      </c>
      <c r="V47" s="20">
        <f t="shared" si="8"/>
        <v>255</v>
      </c>
      <c r="W47" s="34">
        <f>ABS(V47*2+$I47)*базовый!AM47*базовый!$V$34</f>
        <v>2178</v>
      </c>
      <c r="X47" s="37">
        <f t="shared" si="9"/>
        <v>263</v>
      </c>
      <c r="Y47" s="34">
        <f>ABS(X47*2+$I47)*базовый!AM47*базовый!$X$34</f>
        <v>2194</v>
      </c>
      <c r="Z47" s="37">
        <f t="shared" si="10"/>
        <v>306</v>
      </c>
      <c r="AA47" s="42">
        <f>ABS(Z47*2+$I47)*базовый!AM47*базовый!$Z$34</f>
        <v>2280</v>
      </c>
      <c r="AB47" s="37">
        <f t="shared" si="11"/>
        <v>0</v>
      </c>
      <c r="AC47" s="42">
        <f>ABS(AB47*2+$I47)*базовый!AM47*базовый!$AB$34</f>
        <v>0</v>
      </c>
      <c r="AD47" s="37">
        <f t="shared" si="12"/>
        <v>278</v>
      </c>
      <c r="AE47" s="42">
        <f>ABS(AD47*2+$I47)*базовый!AM47*базовый!$AD$34</f>
        <v>2224</v>
      </c>
      <c r="AF47" s="37">
        <f t="shared" si="13"/>
        <v>278</v>
      </c>
      <c r="AG47" s="42">
        <f>ABS(AF47*2+$I47)*базовый!AM47*базовый!$AF$34</f>
        <v>2224</v>
      </c>
      <c r="AH47" s="37">
        <f t="shared" si="14"/>
        <v>434</v>
      </c>
      <c r="AI47" s="42">
        <f>ABS(AH47*2+$I47)*базовый!AM47*базовый!$AH$34</f>
        <v>2536</v>
      </c>
      <c r="AJ47" s="37">
        <f t="shared" si="15"/>
        <v>319</v>
      </c>
      <c r="AK47" s="34">
        <f>ABS(AJ47*2+$I47)*базовый!AM47*базовый!$AJ$34</f>
        <v>2306</v>
      </c>
      <c r="AL47" s="160"/>
    </row>
    <row r="48" spans="1:38" ht="15.75" thickTop="1">
      <c r="A48" s="124">
        <v>180</v>
      </c>
      <c r="B48" s="168">
        <f>ABS(базовый!B48*$AK$2)</f>
        <v>0</v>
      </c>
      <c r="C48" s="157">
        <f>ABS(базовый!C48*$AK$2)</f>
        <v>0</v>
      </c>
      <c r="D48" s="7" t="s">
        <v>8</v>
      </c>
      <c r="E48" s="9">
        <f>ABS(базовый!E48*$AK$2)</f>
        <v>0</v>
      </c>
      <c r="F48" s="4">
        <f t="shared" si="2"/>
        <v>0</v>
      </c>
      <c r="G48" s="12">
        <f>ABS(G46)</f>
        <v>15</v>
      </c>
      <c r="H48" s="18">
        <f>ABS((G48*A48/10)*2)</f>
        <v>540</v>
      </c>
      <c r="I48" s="27">
        <f>ABS(B48+C48+F48+H48)*базовый!AM48</f>
        <v>0</v>
      </c>
      <c r="J48" s="41">
        <f t="shared" si="3"/>
        <v>180</v>
      </c>
      <c r="K48" s="33">
        <f>ABS(J48*2+I48)*базовый!AM48*базовый!$J$34</f>
        <v>0</v>
      </c>
      <c r="L48" s="37">
        <f t="shared" si="4"/>
        <v>269</v>
      </c>
      <c r="M48" s="33">
        <f>ABS(L48*2+$I48)*базовый!AM48*базовый!$L$34</f>
        <v>0</v>
      </c>
      <c r="N48" s="37">
        <f t="shared" si="5"/>
        <v>291</v>
      </c>
      <c r="O48" s="33">
        <f>ABS(N48*2+$I48)*базовый!AM48*базовый!$N$34</f>
        <v>0</v>
      </c>
      <c r="P48" s="37">
        <f t="shared" si="6"/>
        <v>328</v>
      </c>
      <c r="Q48" s="33">
        <f>ABS(P48*2+$I48)*базовый!AM48*базовый!$P$34</f>
        <v>0</v>
      </c>
      <c r="R48" s="37">
        <f t="shared" si="7"/>
        <v>278</v>
      </c>
      <c r="S48" s="33">
        <f>ABS(R48*2+$I48)*базовый!AM48*базовый!$R$34</f>
        <v>0</v>
      </c>
      <c r="T48" s="20">
        <f t="shared" si="16"/>
        <v>295</v>
      </c>
      <c r="U48" s="33">
        <f>ABS(T48*2+$I48)*базовый!AM48*базовый!$T$34</f>
        <v>0</v>
      </c>
      <c r="V48" s="20">
        <f t="shared" si="8"/>
        <v>255</v>
      </c>
      <c r="W48" s="33">
        <f>ABS(V48*2+$I48)*базовый!AM48*базовый!$V$34</f>
        <v>0</v>
      </c>
      <c r="X48" s="37">
        <f t="shared" si="9"/>
        <v>263</v>
      </c>
      <c r="Y48" s="36">
        <f>ABS(X48*2+$I48)*базовый!AM48*базовый!$X$34</f>
        <v>0</v>
      </c>
      <c r="Z48" s="37">
        <f t="shared" si="10"/>
        <v>306</v>
      </c>
      <c r="AA48" s="35">
        <f>ABS(Z48*2+$I48)*базовый!AM48*базовый!$Z$34</f>
        <v>0</v>
      </c>
      <c r="AB48" s="37">
        <f t="shared" si="11"/>
        <v>0</v>
      </c>
      <c r="AC48" s="35">
        <f>ABS(AB48*2+$I48)*базовый!AM48*базовый!$AB$34</f>
        <v>0</v>
      </c>
      <c r="AD48" s="37">
        <f t="shared" si="12"/>
        <v>278</v>
      </c>
      <c r="AE48" s="35">
        <f>ABS(AD48*2+$I48)*базовый!AM48*базовый!$AD$34</f>
        <v>0</v>
      </c>
      <c r="AF48" s="37">
        <f t="shared" si="13"/>
        <v>278</v>
      </c>
      <c r="AG48" s="35">
        <f>ABS(AF48*2+$I48)*базовый!AM48*базовый!$AF$34</f>
        <v>0</v>
      </c>
      <c r="AH48" s="37">
        <f t="shared" si="14"/>
        <v>434</v>
      </c>
      <c r="AI48" s="35">
        <f>ABS(AH48*2+$I48)*базовый!AM48*базовый!$AH$34</f>
        <v>0</v>
      </c>
      <c r="AJ48" s="37">
        <f t="shared" si="15"/>
        <v>319</v>
      </c>
      <c r="AK48" s="36">
        <f>ABS(AJ48*2+$I48)*базовый!AM48*базовый!$AJ$34</f>
        <v>0</v>
      </c>
      <c r="AL48" s="163">
        <v>180</v>
      </c>
    </row>
    <row r="49" spans="1:38" ht="15.75" thickBot="1">
      <c r="A49" s="125"/>
      <c r="B49" s="169"/>
      <c r="C49" s="158"/>
      <c r="D49" s="8" t="s">
        <v>7</v>
      </c>
      <c r="E49" s="9">
        <f>ABS(базовый!E49*$AK$2)</f>
        <v>235</v>
      </c>
      <c r="F49" s="1">
        <f t="shared" si="2"/>
        <v>470</v>
      </c>
      <c r="G49" s="11">
        <f>ABS(G48)</f>
        <v>15</v>
      </c>
      <c r="H49" s="14">
        <f>ABS((G49*A48/10)*2)</f>
        <v>540</v>
      </c>
      <c r="I49" s="28">
        <f>ABS(B48+C48+F49+H49)*базовый!AM49</f>
        <v>0</v>
      </c>
      <c r="J49" s="41">
        <f t="shared" si="3"/>
        <v>180</v>
      </c>
      <c r="K49" s="34">
        <f>ABS(J49*2+I49)*базовый!AM49*базовый!$J$34</f>
        <v>0</v>
      </c>
      <c r="L49" s="37">
        <f t="shared" si="4"/>
        <v>269</v>
      </c>
      <c r="M49" s="34">
        <f>ABS(L49*2+$I49)*базовый!AM49*базовый!$L$34</f>
        <v>0</v>
      </c>
      <c r="N49" s="37">
        <f t="shared" si="5"/>
        <v>291</v>
      </c>
      <c r="O49" s="34">
        <f>ABS(N49*2+$I49)*базовый!AM49*базовый!$N$34</f>
        <v>0</v>
      </c>
      <c r="P49" s="37">
        <f t="shared" si="6"/>
        <v>328</v>
      </c>
      <c r="Q49" s="34">
        <f>ABS(P49*2+$I49)*базовый!AM49*базовый!$P$34</f>
        <v>0</v>
      </c>
      <c r="R49" s="37">
        <f t="shared" si="7"/>
        <v>278</v>
      </c>
      <c r="S49" s="34">
        <f>ABS(R49*2+$I49)*базовый!AM49*базовый!$R$34</f>
        <v>0</v>
      </c>
      <c r="T49" s="20">
        <f t="shared" si="16"/>
        <v>295</v>
      </c>
      <c r="U49" s="34">
        <f>ABS(T49*2+$I49)*базовый!AM49*базовый!$T$34</f>
        <v>0</v>
      </c>
      <c r="V49" s="20">
        <f t="shared" si="8"/>
        <v>255</v>
      </c>
      <c r="W49" s="34">
        <f>ABS(V49*2+$I49)*базовый!AM49*базовый!$V$34</f>
        <v>0</v>
      </c>
      <c r="X49" s="37">
        <f t="shared" si="9"/>
        <v>263</v>
      </c>
      <c r="Y49" s="34">
        <f>ABS(X49*2+$I49)*базовый!AM49*базовый!$X$34</f>
        <v>0</v>
      </c>
      <c r="Z49" s="37">
        <f t="shared" si="10"/>
        <v>306</v>
      </c>
      <c r="AA49" s="42">
        <f>ABS(Z49*2+$I49)*базовый!AM49*базовый!$Z$34</f>
        <v>0</v>
      </c>
      <c r="AB49" s="37">
        <f t="shared" si="11"/>
        <v>0</v>
      </c>
      <c r="AC49" s="42">
        <f>ABS(AB49*2+$I49)*базовый!AM49*базовый!$AB$34</f>
        <v>0</v>
      </c>
      <c r="AD49" s="37">
        <f t="shared" si="12"/>
        <v>278</v>
      </c>
      <c r="AE49" s="42">
        <f>ABS(AD49*2+$I49)*базовый!AM49*базовый!$AD$34</f>
        <v>0</v>
      </c>
      <c r="AF49" s="37">
        <f t="shared" si="13"/>
        <v>278</v>
      </c>
      <c r="AG49" s="34">
        <f>ABS(AF49*2+$I49)*базовый!AM49*базовый!$AF$34</f>
        <v>0</v>
      </c>
      <c r="AH49" s="37">
        <f t="shared" si="14"/>
        <v>434</v>
      </c>
      <c r="AI49" s="42">
        <f>ABS(AH49*2+$I49)*базовый!AM49*базовый!$AH$34</f>
        <v>0</v>
      </c>
      <c r="AJ49" s="37">
        <f t="shared" si="15"/>
        <v>319</v>
      </c>
      <c r="AK49" s="34">
        <f>ABS(AJ49*2+$I49)*базовый!AM49*базовый!$AJ$34</f>
        <v>0</v>
      </c>
      <c r="AL49" s="164"/>
    </row>
    <row r="50" spans="1:38" ht="15.75" thickTop="1">
      <c r="A50" s="122">
        <v>200</v>
      </c>
      <c r="B50" s="168">
        <f>ABS(базовый!B50*$AK$2)</f>
        <v>575</v>
      </c>
      <c r="C50" s="157">
        <f>ABS(базовый!C50*$AK$2)</f>
        <v>322</v>
      </c>
      <c r="D50" s="7" t="s">
        <v>8</v>
      </c>
      <c r="E50" s="9">
        <f>ABS(базовый!E50*$AK$2)</f>
        <v>0</v>
      </c>
      <c r="F50" s="4">
        <f t="shared" si="2"/>
        <v>0</v>
      </c>
      <c r="G50" s="12">
        <f>ABS(G48)</f>
        <v>15</v>
      </c>
      <c r="H50" s="18">
        <f>ABS((G50*A50/10)*2)</f>
        <v>600</v>
      </c>
      <c r="I50" s="27">
        <f>ABS(B50+C50+F50+H50)*базовый!AM50</f>
        <v>0</v>
      </c>
      <c r="J50" s="41">
        <f t="shared" si="3"/>
        <v>180</v>
      </c>
      <c r="K50" s="33">
        <f>ABS(J50*2+I50)*базовый!AM50*базовый!$J$34</f>
        <v>0</v>
      </c>
      <c r="L50" s="37">
        <f t="shared" si="4"/>
        <v>269</v>
      </c>
      <c r="M50" s="33">
        <f>ABS(L50*2+$I50)*базовый!AM50*базовый!$L$34</f>
        <v>0</v>
      </c>
      <c r="N50" s="37">
        <f t="shared" si="5"/>
        <v>291</v>
      </c>
      <c r="O50" s="33">
        <f>ABS(N50*2+$I50)*базовый!AM50*базовый!$N$34</f>
        <v>0</v>
      </c>
      <c r="P50" s="37">
        <f t="shared" si="6"/>
        <v>328</v>
      </c>
      <c r="Q50" s="33">
        <f>ABS(P50*2+$I50)*базовый!AM50*базовый!$P$34</f>
        <v>0</v>
      </c>
      <c r="R50" s="37">
        <f t="shared" si="7"/>
        <v>278</v>
      </c>
      <c r="S50" s="33">
        <f>ABS(R50*2+$I50)*базовый!AM50*базовый!$R$34</f>
        <v>0</v>
      </c>
      <c r="T50" s="20">
        <f t="shared" si="16"/>
        <v>295</v>
      </c>
      <c r="U50" s="33">
        <f>ABS(T50*2+$I50)*базовый!AM50*базовый!$T$34</f>
        <v>0</v>
      </c>
      <c r="V50" s="20">
        <f t="shared" si="8"/>
        <v>255</v>
      </c>
      <c r="W50" s="33">
        <f>ABS(V50*2+$I50)*базовый!AM50*базовый!$V$34</f>
        <v>0</v>
      </c>
      <c r="X50" s="37">
        <f t="shared" si="9"/>
        <v>263</v>
      </c>
      <c r="Y50" s="36">
        <f>ABS(X50*2+$I50)*базовый!AM50*базовый!$X$34</f>
        <v>0</v>
      </c>
      <c r="Z50" s="37">
        <f t="shared" si="10"/>
        <v>306</v>
      </c>
      <c r="AA50" s="35">
        <f>ABS(Z50*2+$I50)*базовый!AM50*базовый!$Z$34</f>
        <v>0</v>
      </c>
      <c r="AB50" s="37">
        <f t="shared" si="11"/>
        <v>0</v>
      </c>
      <c r="AC50" s="35">
        <f>ABS(AB50*2+$I50)*базовый!AM50*базовый!$AB$34</f>
        <v>0</v>
      </c>
      <c r="AD50" s="37">
        <f t="shared" si="12"/>
        <v>278</v>
      </c>
      <c r="AE50" s="35">
        <f>ABS(AD50*2+$I50)*базовый!AM50*базовый!$AD$34</f>
        <v>0</v>
      </c>
      <c r="AF50" s="37">
        <f t="shared" si="13"/>
        <v>278</v>
      </c>
      <c r="AG50" s="36">
        <f>ABS(AF50*2+$I50)*базовый!AM50*базовый!$AF$34</f>
        <v>0</v>
      </c>
      <c r="AH50" s="37">
        <f t="shared" si="14"/>
        <v>434</v>
      </c>
      <c r="AI50" s="35">
        <f>ABS(AH50*2+$I50)*базовый!AM50*базовый!$AH$34</f>
        <v>0</v>
      </c>
      <c r="AJ50" s="37">
        <f t="shared" si="15"/>
        <v>319</v>
      </c>
      <c r="AK50" s="36">
        <f>ABS(AJ50*2+$I50)*базовый!AM50*базовый!$AJ$34</f>
        <v>0</v>
      </c>
      <c r="AL50" s="159">
        <v>200</v>
      </c>
    </row>
    <row r="51" spans="1:38" ht="15.75" thickBot="1">
      <c r="A51" s="123"/>
      <c r="B51" s="169"/>
      <c r="C51" s="158"/>
      <c r="D51" s="8" t="s">
        <v>7</v>
      </c>
      <c r="E51" s="9">
        <f>ABS(базовый!E51*$AK$2)</f>
        <v>235</v>
      </c>
      <c r="F51" s="1">
        <f t="shared" si="2"/>
        <v>470</v>
      </c>
      <c r="G51" s="11">
        <f>ABS(G50)</f>
        <v>15</v>
      </c>
      <c r="H51" s="14">
        <f>ABS((G51*A50/10)*2)</f>
        <v>600</v>
      </c>
      <c r="I51" s="28">
        <f>ABS(B50+C50+F51+H51)*базовый!AM51</f>
        <v>1967</v>
      </c>
      <c r="J51" s="41">
        <f t="shared" si="3"/>
        <v>180</v>
      </c>
      <c r="K51" s="34">
        <f>ABS(J51*2+I51)*базовый!AM51*базовый!$J$34</f>
        <v>2327</v>
      </c>
      <c r="L51" s="37">
        <f t="shared" si="4"/>
        <v>269</v>
      </c>
      <c r="M51" s="34">
        <f>ABS(L51*2+$I51)*базовый!AM51*базовый!$L$34</f>
        <v>2505</v>
      </c>
      <c r="N51" s="37">
        <f t="shared" si="5"/>
        <v>291</v>
      </c>
      <c r="O51" s="34">
        <f>ABS(N51*2+$I51)*базовый!AM51*базовый!$N$34</f>
        <v>2549</v>
      </c>
      <c r="P51" s="37">
        <f t="shared" si="6"/>
        <v>328</v>
      </c>
      <c r="Q51" s="34">
        <f>ABS(P51*2+$I51)*базовый!AM51*базовый!$P$34</f>
        <v>2623</v>
      </c>
      <c r="R51" s="37">
        <f t="shared" si="7"/>
        <v>278</v>
      </c>
      <c r="S51" s="34">
        <f>ABS(R51*2+$I51)*базовый!AM51*базовый!$R$34</f>
        <v>2523</v>
      </c>
      <c r="T51" s="20">
        <f t="shared" si="16"/>
        <v>295</v>
      </c>
      <c r="U51" s="34">
        <f>ABS(T51*2+$I51)*базовый!AM51*базовый!$T$34</f>
        <v>2557</v>
      </c>
      <c r="V51" s="20">
        <f t="shared" si="8"/>
        <v>255</v>
      </c>
      <c r="W51" s="34">
        <f>ABS(V51*2+$I51)*базовый!AM51*базовый!$V$34</f>
        <v>2477</v>
      </c>
      <c r="X51" s="37">
        <f t="shared" si="9"/>
        <v>263</v>
      </c>
      <c r="Y51" s="34">
        <f>ABS(X51*2+$I51)*базовый!AM51*базовый!$X$34</f>
        <v>2493</v>
      </c>
      <c r="Z51" s="37">
        <f t="shared" si="10"/>
        <v>306</v>
      </c>
      <c r="AA51" s="42">
        <f>ABS(Z51*2+$I51)*базовый!AM51*базовый!$Z$34</f>
        <v>2579</v>
      </c>
      <c r="AB51" s="37">
        <f t="shared" si="11"/>
        <v>0</v>
      </c>
      <c r="AC51" s="34">
        <f>ABS(AB51*2+$I51)*базовый!AM51*базовый!$AB$34</f>
        <v>0</v>
      </c>
      <c r="AD51" s="37">
        <f t="shared" si="12"/>
        <v>278</v>
      </c>
      <c r="AE51" s="34">
        <f>ABS(AD51*2+$I51)*базовый!AM51*базовый!$AD$34</f>
        <v>2523</v>
      </c>
      <c r="AF51" s="37">
        <f t="shared" si="13"/>
        <v>278</v>
      </c>
      <c r="AG51" s="42">
        <f>ABS(AF51*2+$I51)*базовый!AM51*базовый!$AF$34</f>
        <v>2523</v>
      </c>
      <c r="AH51" s="37">
        <f t="shared" si="14"/>
        <v>434</v>
      </c>
      <c r="AI51" s="42">
        <f>ABS(AH51*2+$I51)*базовый!AM51*базовый!$AH$34</f>
        <v>2835</v>
      </c>
      <c r="AJ51" s="37">
        <f t="shared" si="15"/>
        <v>319</v>
      </c>
      <c r="AK51" s="34">
        <f>ABS(AJ51*2+$I51)*базовый!AM51*базовый!$AJ$34</f>
        <v>2605</v>
      </c>
      <c r="AL51" s="160"/>
    </row>
    <row r="52" spans="1:38" ht="15.75" thickTop="1">
      <c r="A52" s="124">
        <v>220</v>
      </c>
      <c r="B52" s="168">
        <f>ABS(базовый!B52*$AK$2)</f>
        <v>0</v>
      </c>
      <c r="C52" s="157">
        <f>ABS(базовый!C52*$AK$2)</f>
        <v>0</v>
      </c>
      <c r="D52" s="7" t="s">
        <v>8</v>
      </c>
      <c r="E52" s="9">
        <f>ABS(базовый!E52*$AK$2)</f>
        <v>0</v>
      </c>
      <c r="F52" s="4">
        <f t="shared" si="2"/>
        <v>0</v>
      </c>
      <c r="G52" s="12">
        <f>ABS(G50)</f>
        <v>15</v>
      </c>
      <c r="H52" s="18">
        <f>ABS((G52*A52/10)*2)</f>
        <v>660</v>
      </c>
      <c r="I52" s="27">
        <f>ABS(B52+C52+F52+H52)*базовый!AM52</f>
        <v>0</v>
      </c>
      <c r="J52" s="41">
        <f t="shared" si="3"/>
        <v>180</v>
      </c>
      <c r="K52" s="33">
        <f>ABS(J52*2+I52)*базовый!AM52*базовый!$J$34</f>
        <v>0</v>
      </c>
      <c r="L52" s="37">
        <f t="shared" si="4"/>
        <v>269</v>
      </c>
      <c r="M52" s="33">
        <f>ABS(L52*2+$I52)*базовый!AM52*базовый!$L$34</f>
        <v>0</v>
      </c>
      <c r="N52" s="37">
        <f t="shared" si="5"/>
        <v>291</v>
      </c>
      <c r="O52" s="33">
        <f>ABS(N52*2+$I52)*базовый!AM52*базовый!$N$34</f>
        <v>0</v>
      </c>
      <c r="P52" s="37">
        <f t="shared" si="6"/>
        <v>328</v>
      </c>
      <c r="Q52" s="33">
        <f>ABS(P52*2+$I52)*базовый!AM52*базовый!$P$34</f>
        <v>0</v>
      </c>
      <c r="R52" s="37">
        <f t="shared" si="7"/>
        <v>278</v>
      </c>
      <c r="S52" s="33">
        <f>ABS(R52*2+$I52)*базовый!AM52*базовый!$R$34</f>
        <v>0</v>
      </c>
      <c r="T52" s="20">
        <f t="shared" si="16"/>
        <v>295</v>
      </c>
      <c r="U52" s="33">
        <f>ABS(T52*2+$I52)*базовый!AM52*базовый!$T$34</f>
        <v>0</v>
      </c>
      <c r="V52" s="20">
        <f t="shared" si="8"/>
        <v>255</v>
      </c>
      <c r="W52" s="33">
        <f>ABS(V52*2+$I52)*базовый!AM52*базовый!$V$34</f>
        <v>0</v>
      </c>
      <c r="X52" s="37">
        <f t="shared" si="9"/>
        <v>263</v>
      </c>
      <c r="Y52" s="36">
        <f>ABS(X52*2+$I52)*базовый!AM52*базовый!$X$34</f>
        <v>0</v>
      </c>
      <c r="Z52" s="37">
        <f t="shared" si="10"/>
        <v>306</v>
      </c>
      <c r="AA52" s="35">
        <f>ABS(Z52*2+$I52)*базовый!AM52*базовый!$Z$34</f>
        <v>0</v>
      </c>
      <c r="AB52" s="37">
        <f t="shared" si="11"/>
        <v>0</v>
      </c>
      <c r="AC52" s="36">
        <f>ABS(AB52*2+$I52)*базовый!AM52*базовый!$AB$34</f>
        <v>0</v>
      </c>
      <c r="AD52" s="37">
        <f t="shared" si="12"/>
        <v>278</v>
      </c>
      <c r="AE52" s="36">
        <f>ABS(AD52*2+$I52)*базовый!AM52*базовый!$AD$34</f>
        <v>0</v>
      </c>
      <c r="AF52" s="37">
        <f t="shared" si="13"/>
        <v>278</v>
      </c>
      <c r="AG52" s="35">
        <f>ABS(AF52*2+$I52)*базовый!AM52*базовый!$AF$34</f>
        <v>0</v>
      </c>
      <c r="AH52" s="37">
        <f t="shared" si="14"/>
        <v>434</v>
      </c>
      <c r="AI52" s="35">
        <f>ABS(AH52*2+$I52)*базовый!AM52*базовый!$AH$34</f>
        <v>0</v>
      </c>
      <c r="AJ52" s="37">
        <f t="shared" si="15"/>
        <v>319</v>
      </c>
      <c r="AK52" s="36">
        <f>ABS(AJ52*2+$I52)*базовый!AM52*базовый!$AJ$34</f>
        <v>0</v>
      </c>
      <c r="AL52" s="163">
        <v>220</v>
      </c>
    </row>
    <row r="53" spans="1:38" ht="15.75" thickBot="1">
      <c r="A53" s="125"/>
      <c r="B53" s="169"/>
      <c r="C53" s="158"/>
      <c r="D53" s="8" t="s">
        <v>7</v>
      </c>
      <c r="E53" s="9">
        <f>ABS(базовый!E53*$AK$2)</f>
        <v>235</v>
      </c>
      <c r="F53" s="1">
        <f t="shared" si="2"/>
        <v>470</v>
      </c>
      <c r="G53" s="11">
        <f>ABS(G52)</f>
        <v>15</v>
      </c>
      <c r="H53" s="14">
        <f>ABS((G53*A52/10)*2)</f>
        <v>660</v>
      </c>
      <c r="I53" s="28">
        <f>ABS(B52+C52+F53+H53)*базовый!AM53</f>
        <v>0</v>
      </c>
      <c r="J53" s="41">
        <f t="shared" si="3"/>
        <v>180</v>
      </c>
      <c r="K53" s="34">
        <f>ABS(J53*2+I53)*базовый!AM53*базовый!$J$34</f>
        <v>0</v>
      </c>
      <c r="L53" s="37">
        <f t="shared" si="4"/>
        <v>269</v>
      </c>
      <c r="M53" s="34">
        <f>ABS(L53*2+$I53)*базовый!AM53*базовый!$L$34</f>
        <v>0</v>
      </c>
      <c r="N53" s="37">
        <f t="shared" si="5"/>
        <v>291</v>
      </c>
      <c r="O53" s="34">
        <f>ABS(N53*2+$I53)*базовый!AM53*базовый!$N$34</f>
        <v>0</v>
      </c>
      <c r="P53" s="37">
        <f t="shared" si="6"/>
        <v>328</v>
      </c>
      <c r="Q53" s="34">
        <f>ABS(P53*2+$I53)*базовый!AM53*базовый!$P$34</f>
        <v>0</v>
      </c>
      <c r="R53" s="37">
        <f t="shared" si="7"/>
        <v>278</v>
      </c>
      <c r="S53" s="34">
        <f>ABS(R53*2+$I53)*базовый!AM53*базовый!$R$34</f>
        <v>0</v>
      </c>
      <c r="T53" s="20">
        <f t="shared" si="16"/>
        <v>295</v>
      </c>
      <c r="U53" s="34">
        <f>ABS(T53*2+$I53)*базовый!AM53*базовый!$T$34</f>
        <v>0</v>
      </c>
      <c r="V53" s="20">
        <f t="shared" si="8"/>
        <v>255</v>
      </c>
      <c r="W53" s="34">
        <f>ABS(V53*2+$I53)*базовый!AM53*базовый!$V$34</f>
        <v>0</v>
      </c>
      <c r="X53" s="37">
        <f t="shared" si="9"/>
        <v>263</v>
      </c>
      <c r="Y53" s="34">
        <f>ABS(X53*2+$I53)*базовый!AM53*базовый!$X$34</f>
        <v>0</v>
      </c>
      <c r="Z53" s="37">
        <f t="shared" si="10"/>
        <v>306</v>
      </c>
      <c r="AA53" s="42">
        <f>ABS(Z53*2+$I53)*базовый!AM53*базовый!$Z$34</f>
        <v>0</v>
      </c>
      <c r="AB53" s="37">
        <f t="shared" si="11"/>
        <v>0</v>
      </c>
      <c r="AC53" s="42">
        <f>ABS(AB53*2+$I53)*базовый!AM53*базовый!$AB$34</f>
        <v>0</v>
      </c>
      <c r="AD53" s="37">
        <f t="shared" si="12"/>
        <v>278</v>
      </c>
      <c r="AE53" s="42">
        <f>ABS(AD53*2+$I53)*базовый!AM53*базовый!$AD$34</f>
        <v>0</v>
      </c>
      <c r="AF53" s="37">
        <f t="shared" si="13"/>
        <v>278</v>
      </c>
      <c r="AG53" s="42">
        <f>ABS(AF53*2+$I53)*базовый!AM53*базовый!$AF$34</f>
        <v>0</v>
      </c>
      <c r="AH53" s="37">
        <f t="shared" si="14"/>
        <v>434</v>
      </c>
      <c r="AI53" s="42">
        <f>ABS(AH53*2+$I53)*базовый!AM53*базовый!$AH$34</f>
        <v>0</v>
      </c>
      <c r="AJ53" s="37">
        <f t="shared" si="15"/>
        <v>319</v>
      </c>
      <c r="AK53" s="34">
        <f>ABS(AJ53*2+$I53)*базовый!AM53*базовый!$AJ$34</f>
        <v>0</v>
      </c>
      <c r="AL53" s="164"/>
    </row>
    <row r="54" spans="1:38" ht="15.75" thickTop="1">
      <c r="A54" s="122">
        <v>240</v>
      </c>
      <c r="B54" s="168">
        <f>ABS(базовый!B54*$AK$2)</f>
        <v>690</v>
      </c>
      <c r="C54" s="157">
        <f>ABS(базовый!C54*$AK$2)</f>
        <v>387</v>
      </c>
      <c r="D54" s="7" t="s">
        <v>8</v>
      </c>
      <c r="E54" s="9">
        <f>ABS(базовый!E54*$AK$2)</f>
        <v>0</v>
      </c>
      <c r="F54" s="4">
        <f aca="true" t="shared" si="17" ref="F54:F69">ABS(E54*3)</f>
        <v>0</v>
      </c>
      <c r="G54" s="12">
        <f>ABS(G52)</f>
        <v>15</v>
      </c>
      <c r="H54" s="18">
        <f>ABS((G54*A54/10)*2)</f>
        <v>720</v>
      </c>
      <c r="I54" s="27">
        <f>ABS(B54+C54+F54+H54)*базовый!AM54</f>
        <v>0</v>
      </c>
      <c r="J54" s="41">
        <f t="shared" si="3"/>
        <v>180</v>
      </c>
      <c r="K54" s="33">
        <f>ABS(J54*2+I54)*базовый!AM54*базовый!$J$34</f>
        <v>0</v>
      </c>
      <c r="L54" s="37">
        <f t="shared" si="4"/>
        <v>269</v>
      </c>
      <c r="M54" s="33">
        <f>ABS(L54*2+$I54)*базовый!AM54*базовый!$L$34</f>
        <v>0</v>
      </c>
      <c r="N54" s="37">
        <f t="shared" si="5"/>
        <v>291</v>
      </c>
      <c r="O54" s="33">
        <f>ABS(N54*2+$I54)*базовый!AM54*базовый!$N$34</f>
        <v>0</v>
      </c>
      <c r="P54" s="37">
        <f t="shared" si="6"/>
        <v>328</v>
      </c>
      <c r="Q54" s="33">
        <f>ABS(P54*2+$I54)*базовый!AM54*базовый!$P$34</f>
        <v>0</v>
      </c>
      <c r="R54" s="37">
        <f t="shared" si="7"/>
        <v>278</v>
      </c>
      <c r="S54" s="33">
        <f>ABS(R54*2+$I54)*базовый!AM54*базовый!$R$34</f>
        <v>0</v>
      </c>
      <c r="T54" s="20">
        <f t="shared" si="16"/>
        <v>295</v>
      </c>
      <c r="U54" s="33">
        <f>ABS(T54*2+$I54)*базовый!AM54*базовый!$T$34</f>
        <v>0</v>
      </c>
      <c r="V54" s="20">
        <f t="shared" si="8"/>
        <v>255</v>
      </c>
      <c r="W54" s="33">
        <f>ABS(V54*2+$I54)*базовый!AM54*базовый!$V$34</f>
        <v>0</v>
      </c>
      <c r="X54" s="37">
        <f t="shared" si="9"/>
        <v>263</v>
      </c>
      <c r="Y54" s="36">
        <f>ABS(X54*2+$I54)*базовый!AM54*базовый!$X$34</f>
        <v>0</v>
      </c>
      <c r="Z54" s="37">
        <f t="shared" si="10"/>
        <v>306</v>
      </c>
      <c r="AA54" s="35">
        <f>ABS(Z54*2+$I54)*базовый!AM54*базовый!$Z$34</f>
        <v>0</v>
      </c>
      <c r="AB54" s="37">
        <f t="shared" si="11"/>
        <v>0</v>
      </c>
      <c r="AC54" s="35">
        <f>ABS(AB54*2+$I54)*базовый!AM54*базовый!$AB$34</f>
        <v>0</v>
      </c>
      <c r="AD54" s="37">
        <f t="shared" si="12"/>
        <v>278</v>
      </c>
      <c r="AE54" s="35">
        <f>ABS(AD54*2+$I54)*базовый!AM54*базовый!$AD$34</f>
        <v>0</v>
      </c>
      <c r="AF54" s="37">
        <f t="shared" si="13"/>
        <v>278</v>
      </c>
      <c r="AG54" s="35">
        <f>ABS(AF54*2+$I54)*базовый!AM54*базовый!$AF$34</f>
        <v>0</v>
      </c>
      <c r="AH54" s="37">
        <f t="shared" si="14"/>
        <v>434</v>
      </c>
      <c r="AI54" s="35">
        <f>ABS(AH54*2+$I54)*базовый!AM54*базовый!$AH$34</f>
        <v>0</v>
      </c>
      <c r="AJ54" s="37">
        <f t="shared" si="15"/>
        <v>319</v>
      </c>
      <c r="AK54" s="36">
        <f>ABS(AJ54*2+$I54)*базовый!AM54*базовый!$AJ$34</f>
        <v>0</v>
      </c>
      <c r="AL54" s="159">
        <v>240</v>
      </c>
    </row>
    <row r="55" spans="1:38" ht="15.75" thickBot="1">
      <c r="A55" s="123"/>
      <c r="B55" s="169"/>
      <c r="C55" s="158"/>
      <c r="D55" s="8" t="s">
        <v>7</v>
      </c>
      <c r="E55" s="9">
        <f>ABS(базовый!E55*$AK$2)</f>
        <v>235</v>
      </c>
      <c r="F55" s="1">
        <f t="shared" si="17"/>
        <v>705</v>
      </c>
      <c r="G55" s="11">
        <f>ABS(G54)</f>
        <v>15</v>
      </c>
      <c r="H55" s="14">
        <f>ABS((G55*A54/10)*2)</f>
        <v>720</v>
      </c>
      <c r="I55" s="28">
        <f>ABS(B54+C54+F55+H55)*базовый!AM55</f>
        <v>2502</v>
      </c>
      <c r="J55" s="41">
        <f t="shared" si="3"/>
        <v>180</v>
      </c>
      <c r="K55" s="34">
        <f>ABS(J55*2+I55)*базовый!AM55*базовый!$J$34</f>
        <v>2862</v>
      </c>
      <c r="L55" s="37">
        <f t="shared" si="4"/>
        <v>269</v>
      </c>
      <c r="M55" s="34">
        <f>ABS(L55*2+$I55)*базовый!AM55*базовый!$L$34</f>
        <v>3040</v>
      </c>
      <c r="N55" s="37">
        <f t="shared" si="5"/>
        <v>291</v>
      </c>
      <c r="O55" s="34">
        <f>ABS(N55*2+$I55)*базовый!AM55*базовый!$N$34</f>
        <v>3084</v>
      </c>
      <c r="P55" s="37">
        <f t="shared" si="6"/>
        <v>328</v>
      </c>
      <c r="Q55" s="34">
        <f>ABS(P55*2+$I55)*базовый!AM55*базовый!$P$34</f>
        <v>3158</v>
      </c>
      <c r="R55" s="37">
        <f t="shared" si="7"/>
        <v>278</v>
      </c>
      <c r="S55" s="34">
        <f>ABS(R55*2+$I55)*базовый!AM55*базовый!$R$34</f>
        <v>3058</v>
      </c>
      <c r="T55" s="20">
        <f t="shared" si="16"/>
        <v>295</v>
      </c>
      <c r="U55" s="34">
        <f>ABS(T55*2+$I55)*базовый!AM55*базовый!$T$34</f>
        <v>3092</v>
      </c>
      <c r="V55" s="20">
        <f t="shared" si="8"/>
        <v>255</v>
      </c>
      <c r="W55" s="34">
        <f>ABS(V55*2+$I55)*базовый!AM55*базовый!$V$34</f>
        <v>3012</v>
      </c>
      <c r="X55" s="37">
        <f t="shared" si="9"/>
        <v>263</v>
      </c>
      <c r="Y55" s="34">
        <f>ABS(X55*2+$I55)*базовый!AM55*базовый!$X$34</f>
        <v>3028</v>
      </c>
      <c r="Z55" s="37">
        <f t="shared" si="10"/>
        <v>306</v>
      </c>
      <c r="AA55" s="34">
        <f>ABS(Z55*2+$I55)*базовый!AM55*базовый!$Z$34</f>
        <v>3114</v>
      </c>
      <c r="AB55" s="37">
        <f t="shared" si="11"/>
        <v>0</v>
      </c>
      <c r="AC55" s="42">
        <f>ABS(AB55*2+$I55)*базовый!AM55*базовый!$AB$34</f>
        <v>0</v>
      </c>
      <c r="AD55" s="37">
        <f t="shared" si="12"/>
        <v>278</v>
      </c>
      <c r="AE55" s="42">
        <f>ABS(AD55*2+$I55)*базовый!AM55*базовый!$AD$34</f>
        <v>3058</v>
      </c>
      <c r="AF55" s="37">
        <f t="shared" si="13"/>
        <v>278</v>
      </c>
      <c r="AG55" s="34">
        <f>ABS(AF55*2+$I55)*базовый!AM55*базовый!$AF$34</f>
        <v>3058</v>
      </c>
      <c r="AH55" s="37">
        <f t="shared" si="14"/>
        <v>434</v>
      </c>
      <c r="AI55" s="42">
        <f>ABS(AH55*2+$I55)*базовый!AM55*базовый!$AH$34</f>
        <v>3370</v>
      </c>
      <c r="AJ55" s="37">
        <f t="shared" si="15"/>
        <v>319</v>
      </c>
      <c r="AK55" s="34">
        <f>ABS(AJ55*2+$I55)*базовый!AM55*базовый!$AJ$34</f>
        <v>3140</v>
      </c>
      <c r="AL55" s="160"/>
    </row>
    <row r="56" spans="1:38" ht="15.75" thickTop="1">
      <c r="A56" s="124">
        <v>250</v>
      </c>
      <c r="B56" s="168">
        <f>ABS(базовый!B56*$AK$2)</f>
        <v>0</v>
      </c>
      <c r="C56" s="157">
        <f>ABS(базовый!C56*$AK$2)</f>
        <v>0</v>
      </c>
      <c r="D56" s="7" t="s">
        <v>8</v>
      </c>
      <c r="E56" s="9">
        <f>ABS(базовый!E56*$AK$2)</f>
        <v>0</v>
      </c>
      <c r="F56" s="4">
        <f t="shared" si="17"/>
        <v>0</v>
      </c>
      <c r="G56" s="12">
        <f>ABS(G54)</f>
        <v>15</v>
      </c>
      <c r="H56" s="18">
        <f>ABS((G56*A56/10)*2)</f>
        <v>750</v>
      </c>
      <c r="I56" s="27">
        <f>ABS(B56+C56+F56+H56)*базовый!AM56</f>
        <v>0</v>
      </c>
      <c r="J56" s="41">
        <f t="shared" si="3"/>
        <v>180</v>
      </c>
      <c r="K56" s="33">
        <f>ABS(J56*2+I56)*базовый!AM56*базовый!$J$34</f>
        <v>0</v>
      </c>
      <c r="L56" s="37">
        <f t="shared" si="4"/>
        <v>269</v>
      </c>
      <c r="M56" s="33">
        <f>ABS(L56*2+$I56)*базовый!AM56*базовый!$L$34</f>
        <v>0</v>
      </c>
      <c r="N56" s="37">
        <f t="shared" si="5"/>
        <v>291</v>
      </c>
      <c r="O56" s="33">
        <f>ABS(N56*2+$I56)*базовый!AM56*базовый!$N$34</f>
        <v>0</v>
      </c>
      <c r="P56" s="37">
        <f t="shared" si="6"/>
        <v>328</v>
      </c>
      <c r="Q56" s="33">
        <f>ABS(P56*2+$I56)*базовый!AM56*базовый!$P$34</f>
        <v>0</v>
      </c>
      <c r="R56" s="37">
        <f t="shared" si="7"/>
        <v>278</v>
      </c>
      <c r="S56" s="33">
        <f>ABS(R56*2+$I56)*базовый!AM56*базовый!$R$34</f>
        <v>0</v>
      </c>
      <c r="T56" s="20">
        <f t="shared" si="16"/>
        <v>295</v>
      </c>
      <c r="U56" s="33">
        <f>ABS(T56*2+$I56)*базовый!AM56*базовый!$T$34</f>
        <v>0</v>
      </c>
      <c r="V56" s="20">
        <f t="shared" si="8"/>
        <v>255</v>
      </c>
      <c r="W56" s="33">
        <f>ABS(V56*2+$I56)*базовый!AM56*базовый!$V$34</f>
        <v>0</v>
      </c>
      <c r="X56" s="37">
        <f t="shared" si="9"/>
        <v>263</v>
      </c>
      <c r="Y56" s="36">
        <f>ABS(X56*2+$I56)*базовый!AM56*базовый!$X$34</f>
        <v>0</v>
      </c>
      <c r="Z56" s="37">
        <f t="shared" si="10"/>
        <v>306</v>
      </c>
      <c r="AA56" s="36">
        <f>ABS(Z56*2+$I56)*базовый!AM56*базовый!$Z$34</f>
        <v>0</v>
      </c>
      <c r="AB56" s="37">
        <f t="shared" si="11"/>
        <v>0</v>
      </c>
      <c r="AC56" s="35">
        <f>ABS(AB56*2+$I56)*базовый!AM56*базовый!$AB$34</f>
        <v>0</v>
      </c>
      <c r="AD56" s="37">
        <f t="shared" si="12"/>
        <v>278</v>
      </c>
      <c r="AE56" s="35">
        <f>ABS(AD56*2+$I56)*базовый!AM56*базовый!$AD$34</f>
        <v>0</v>
      </c>
      <c r="AF56" s="37">
        <f t="shared" si="13"/>
        <v>278</v>
      </c>
      <c r="AG56" s="36">
        <f>ABS(AF56*2+$I56)*базовый!AM56*базовый!$AF$34</f>
        <v>0</v>
      </c>
      <c r="AH56" s="37">
        <f t="shared" si="14"/>
        <v>434</v>
      </c>
      <c r="AI56" s="35">
        <f>ABS(AH56*2+$I56)*базовый!AM56*базовый!$AH$34</f>
        <v>0</v>
      </c>
      <c r="AJ56" s="37">
        <f t="shared" si="15"/>
        <v>319</v>
      </c>
      <c r="AK56" s="36">
        <f>ABS(AJ56*2+$I56)*базовый!AM56*базовый!$AJ$34</f>
        <v>0</v>
      </c>
      <c r="AL56" s="163">
        <v>250</v>
      </c>
    </row>
    <row r="57" spans="1:38" ht="15.75" thickBot="1">
      <c r="A57" s="125"/>
      <c r="B57" s="169"/>
      <c r="C57" s="158"/>
      <c r="D57" s="8" t="s">
        <v>7</v>
      </c>
      <c r="E57" s="9">
        <f>ABS(базовый!E57*$AK$2)</f>
        <v>235</v>
      </c>
      <c r="F57" s="1">
        <f t="shared" si="17"/>
        <v>705</v>
      </c>
      <c r="G57" s="11">
        <f>ABS(G56)</f>
        <v>15</v>
      </c>
      <c r="H57" s="14">
        <f>ABS((G57*A56/10)*2)</f>
        <v>750</v>
      </c>
      <c r="I57" s="28">
        <f>ABS(B56+C56+F57+H57)*базовый!AM57</f>
        <v>0</v>
      </c>
      <c r="J57" s="41">
        <f t="shared" si="3"/>
        <v>180</v>
      </c>
      <c r="K57" s="34">
        <f>ABS(J57*2+I57)*базовый!AM57*базовый!$J$34</f>
        <v>0</v>
      </c>
      <c r="L57" s="37">
        <f t="shared" si="4"/>
        <v>269</v>
      </c>
      <c r="M57" s="34">
        <f>ABS(L57*2+$I57)*базовый!AM57*базовый!$L$34</f>
        <v>0</v>
      </c>
      <c r="N57" s="37">
        <f t="shared" si="5"/>
        <v>291</v>
      </c>
      <c r="O57" s="34">
        <f>ABS(N57*2+$I57)*базовый!AM57*базовый!$N$34</f>
        <v>0</v>
      </c>
      <c r="P57" s="37">
        <f t="shared" si="6"/>
        <v>328</v>
      </c>
      <c r="Q57" s="34">
        <f>ABS(P57*2+$I57)*базовый!AM57*базовый!$P$34</f>
        <v>0</v>
      </c>
      <c r="R57" s="37">
        <f t="shared" si="7"/>
        <v>278</v>
      </c>
      <c r="S57" s="34">
        <f>ABS(R57*2+$I57)*базовый!AM57*базовый!$R$34</f>
        <v>0</v>
      </c>
      <c r="T57" s="20">
        <f t="shared" si="16"/>
        <v>295</v>
      </c>
      <c r="U57" s="34">
        <f>ABS(T57*2+$I57)*базовый!AM57*базовый!$T$34</f>
        <v>0</v>
      </c>
      <c r="V57" s="20">
        <f t="shared" si="8"/>
        <v>255</v>
      </c>
      <c r="W57" s="34">
        <f>ABS(V57*2+$I57)*базовый!AM57*базовый!$V$34</f>
        <v>0</v>
      </c>
      <c r="X57" s="37">
        <f t="shared" si="9"/>
        <v>263</v>
      </c>
      <c r="Y57" s="34">
        <f>ABS(X57*2+$I57)*базовый!AM57*базовый!$X$34</f>
        <v>0</v>
      </c>
      <c r="Z57" s="37">
        <f t="shared" si="10"/>
        <v>306</v>
      </c>
      <c r="AA57" s="42">
        <f>ABS(Z57*2+$I57)*базовый!AM57*базовый!$Z$34</f>
        <v>0</v>
      </c>
      <c r="AB57" s="37">
        <f t="shared" si="11"/>
        <v>0</v>
      </c>
      <c r="AC57" s="34">
        <f>ABS(AB57*2+$I57)*базовый!AM57*базовый!$AB$34</f>
        <v>0</v>
      </c>
      <c r="AD57" s="37">
        <f t="shared" si="12"/>
        <v>278</v>
      </c>
      <c r="AE57" s="42">
        <f>ABS(AD57*2+$I57)*базовый!AM57*базовый!$AD$34</f>
        <v>0</v>
      </c>
      <c r="AF57" s="37">
        <f t="shared" si="13"/>
        <v>278</v>
      </c>
      <c r="AG57" s="34">
        <f>ABS(AF57*2+$I57)*базовый!AM57*базовый!$AF$34</f>
        <v>0</v>
      </c>
      <c r="AH57" s="37">
        <f t="shared" si="14"/>
        <v>434</v>
      </c>
      <c r="AI57" s="42">
        <f>ABS(AH57*2+$I57)*базовый!AM57*базовый!$AH$34</f>
        <v>0</v>
      </c>
      <c r="AJ57" s="37">
        <f t="shared" si="15"/>
        <v>319</v>
      </c>
      <c r="AK57" s="34">
        <f>ABS(AJ57*2+$I57)*базовый!AM57*базовый!$AJ$34</f>
        <v>0</v>
      </c>
      <c r="AL57" s="164"/>
    </row>
    <row r="58" spans="1:38" ht="15.75" thickTop="1">
      <c r="A58" s="122">
        <v>260</v>
      </c>
      <c r="B58" s="168">
        <f>ABS(базовый!B58*$AK$2)</f>
        <v>0</v>
      </c>
      <c r="C58" s="157">
        <f>ABS(базовый!C58*$AK$2)</f>
        <v>0</v>
      </c>
      <c r="D58" s="7" t="s">
        <v>8</v>
      </c>
      <c r="E58" s="9">
        <f>ABS(базовый!E58*$AK$2)</f>
        <v>0</v>
      </c>
      <c r="F58" s="4">
        <f t="shared" si="17"/>
        <v>0</v>
      </c>
      <c r="G58" s="12">
        <f>ABS(G56)</f>
        <v>15</v>
      </c>
      <c r="H58" s="18">
        <f>ABS((G58*A58/10)*2)</f>
        <v>780</v>
      </c>
      <c r="I58" s="27">
        <f>ABS(B58+C58+F58+H58)*базовый!AM58</f>
        <v>0</v>
      </c>
      <c r="J58" s="41">
        <f t="shared" si="3"/>
        <v>180</v>
      </c>
      <c r="K58" s="33">
        <f>ABS(J58*2+I58)*базовый!AM58*базовый!$J$34</f>
        <v>0</v>
      </c>
      <c r="L58" s="37">
        <f t="shared" si="4"/>
        <v>269</v>
      </c>
      <c r="M58" s="33">
        <f>ABS(L58*2+$I58)*базовый!AM58*базовый!$L$34</f>
        <v>0</v>
      </c>
      <c r="N58" s="37">
        <f t="shared" si="5"/>
        <v>291</v>
      </c>
      <c r="O58" s="33">
        <f>ABS(N58*2+$I58)*базовый!AM58*базовый!$N$34</f>
        <v>0</v>
      </c>
      <c r="P58" s="37">
        <f t="shared" si="6"/>
        <v>328</v>
      </c>
      <c r="Q58" s="33">
        <f>ABS(P58*2+$I58)*базовый!AM58*базовый!$P$34</f>
        <v>0</v>
      </c>
      <c r="R58" s="37">
        <f t="shared" si="7"/>
        <v>278</v>
      </c>
      <c r="S58" s="33">
        <f>ABS(R58*2+$I58)*базовый!AM58*базовый!$R$34</f>
        <v>0</v>
      </c>
      <c r="T58" s="20">
        <f t="shared" si="16"/>
        <v>295</v>
      </c>
      <c r="U58" s="33">
        <f>ABS(T58*2+$I58)*базовый!AM58*базовый!$T$34</f>
        <v>0</v>
      </c>
      <c r="V58" s="20">
        <f t="shared" si="8"/>
        <v>255</v>
      </c>
      <c r="W58" s="33">
        <f>ABS(V58*2+$I58)*базовый!AM58*базовый!$V$34</f>
        <v>0</v>
      </c>
      <c r="X58" s="37">
        <f t="shared" si="9"/>
        <v>263</v>
      </c>
      <c r="Y58" s="36">
        <f>ABS(X58*2+$I58)*базовый!AM58*базовый!$X$34</f>
        <v>0</v>
      </c>
      <c r="Z58" s="37">
        <f t="shared" si="10"/>
        <v>306</v>
      </c>
      <c r="AA58" s="35">
        <f>ABS(Z58*2+$I58)*базовый!AM58*базовый!$Z$34</f>
        <v>0</v>
      </c>
      <c r="AB58" s="37">
        <f t="shared" si="11"/>
        <v>0</v>
      </c>
      <c r="AC58" s="36">
        <f>ABS(AB58*2+$I58)*базовый!AM58*базовый!$AB$34</f>
        <v>0</v>
      </c>
      <c r="AD58" s="37">
        <f t="shared" si="12"/>
        <v>278</v>
      </c>
      <c r="AE58" s="35">
        <f>ABS(AD58*2+$I58)*базовый!AM58*базовый!$AD$34</f>
        <v>0</v>
      </c>
      <c r="AF58" s="37">
        <f t="shared" si="13"/>
        <v>278</v>
      </c>
      <c r="AG58" s="36">
        <f>ABS(AF58*2+$I58)*базовый!AM58*базовый!$AF$34</f>
        <v>0</v>
      </c>
      <c r="AH58" s="37">
        <f t="shared" si="14"/>
        <v>434</v>
      </c>
      <c r="AI58" s="35">
        <f>ABS(AH58*2+$I58)*базовый!AM58*базовый!$AH$34</f>
        <v>0</v>
      </c>
      <c r="AJ58" s="37">
        <f t="shared" si="15"/>
        <v>319</v>
      </c>
      <c r="AK58" s="36">
        <f>ABS(AJ58*2+$I58)*базовый!AM58*базовый!$AJ$34</f>
        <v>0</v>
      </c>
      <c r="AL58" s="159">
        <v>260</v>
      </c>
    </row>
    <row r="59" spans="1:38" ht="15.75" thickBot="1">
      <c r="A59" s="123"/>
      <c r="B59" s="169"/>
      <c r="C59" s="158"/>
      <c r="D59" s="8" t="s">
        <v>7</v>
      </c>
      <c r="E59" s="9">
        <f>ABS(базовый!E59*$AK$2)</f>
        <v>235</v>
      </c>
      <c r="F59" s="1">
        <f t="shared" si="17"/>
        <v>705</v>
      </c>
      <c r="G59" s="11">
        <f>ABS(G58)</f>
        <v>15</v>
      </c>
      <c r="H59" s="14">
        <f>ABS((G59*A58/10)*2)</f>
        <v>780</v>
      </c>
      <c r="I59" s="28">
        <f>ABS(B58+C58+F59+H59)*базовый!AM59</f>
        <v>0</v>
      </c>
      <c r="J59" s="41">
        <f t="shared" si="3"/>
        <v>180</v>
      </c>
      <c r="K59" s="34">
        <f>ABS(J59*2+I59)*базовый!AM59*базовый!$J$34</f>
        <v>0</v>
      </c>
      <c r="L59" s="37">
        <f t="shared" si="4"/>
        <v>269</v>
      </c>
      <c r="M59" s="34">
        <f>ABS(L59*2+$I59)*базовый!AM59*базовый!$L$34</f>
        <v>0</v>
      </c>
      <c r="N59" s="37">
        <f t="shared" si="5"/>
        <v>291</v>
      </c>
      <c r="O59" s="34">
        <f>ABS(N59*2+$I59)*базовый!AM59*базовый!$N$34</f>
        <v>0</v>
      </c>
      <c r="P59" s="37">
        <f t="shared" si="6"/>
        <v>328</v>
      </c>
      <c r="Q59" s="34">
        <f>ABS(P59*2+$I59)*базовый!AM59*базовый!$P$34</f>
        <v>0</v>
      </c>
      <c r="R59" s="37">
        <f t="shared" si="7"/>
        <v>278</v>
      </c>
      <c r="S59" s="34">
        <f>ABS(R59*2+$I59)*базовый!AM59*базовый!$R$34</f>
        <v>0</v>
      </c>
      <c r="T59" s="20">
        <f t="shared" si="16"/>
        <v>295</v>
      </c>
      <c r="U59" s="34">
        <f>ABS(T59*2+$I59)*базовый!AM59*базовый!$T$34</f>
        <v>0</v>
      </c>
      <c r="V59" s="20">
        <f t="shared" si="8"/>
        <v>255</v>
      </c>
      <c r="W59" s="34">
        <f>ABS(V59*2+$I59)*базовый!AM59*базовый!$V$34</f>
        <v>0</v>
      </c>
      <c r="X59" s="37">
        <f t="shared" si="9"/>
        <v>263</v>
      </c>
      <c r="Y59" s="34">
        <f>ABS(X59*2+$I59)*базовый!AM59*базовый!$X$34</f>
        <v>0</v>
      </c>
      <c r="Z59" s="37">
        <f t="shared" si="10"/>
        <v>306</v>
      </c>
      <c r="AA59" s="42">
        <f>ABS(Z59*2+$I59)*базовый!AM59*базовый!$Z$34</f>
        <v>0</v>
      </c>
      <c r="AB59" s="37">
        <f t="shared" si="11"/>
        <v>0</v>
      </c>
      <c r="AC59" s="42">
        <f>ABS(AB59*2+$I59)*базовый!AM59*базовый!$AB$34</f>
        <v>0</v>
      </c>
      <c r="AD59" s="37">
        <f t="shared" si="12"/>
        <v>278</v>
      </c>
      <c r="AE59" s="42">
        <f>ABS(AD59*2+$I59)*базовый!AM59*базовый!$AD$34</f>
        <v>0</v>
      </c>
      <c r="AF59" s="37">
        <f t="shared" si="13"/>
        <v>278</v>
      </c>
      <c r="AG59" s="42">
        <f>ABS(AF59*2+$I59)*базовый!AM59*базовый!$AF$34</f>
        <v>0</v>
      </c>
      <c r="AH59" s="37">
        <f t="shared" si="14"/>
        <v>434</v>
      </c>
      <c r="AI59" s="42">
        <f>ABS(AH59*2+$I59)*базовый!AM59*базовый!$AH$34</f>
        <v>0</v>
      </c>
      <c r="AJ59" s="37">
        <f t="shared" si="15"/>
        <v>319</v>
      </c>
      <c r="AK59" s="34">
        <f>ABS(AJ59*2+$I59)*базовый!AM59*базовый!$AJ$34</f>
        <v>0</v>
      </c>
      <c r="AL59" s="160"/>
    </row>
    <row r="60" spans="1:38" ht="15.75" thickTop="1">
      <c r="A60" s="124">
        <v>280</v>
      </c>
      <c r="B60" s="168">
        <f>ABS(базовый!B60*$AK$2)</f>
        <v>0</v>
      </c>
      <c r="C60" s="157">
        <f>ABS(базовый!C60*$AK$2)</f>
        <v>0</v>
      </c>
      <c r="D60" s="7" t="s">
        <v>8</v>
      </c>
      <c r="E60" s="9">
        <f>ABS(базовый!E60*$AK$2)</f>
        <v>0</v>
      </c>
      <c r="F60" s="4">
        <f t="shared" si="17"/>
        <v>0</v>
      </c>
      <c r="G60" s="12">
        <f>ABS(G58)</f>
        <v>15</v>
      </c>
      <c r="H60" s="18">
        <f>ABS((G60*A60/10)*2)</f>
        <v>840</v>
      </c>
      <c r="I60" s="27">
        <f>ABS(B60+C60+F60+H60)*базовый!AM60</f>
        <v>0</v>
      </c>
      <c r="J60" s="41">
        <f t="shared" si="3"/>
        <v>180</v>
      </c>
      <c r="K60" s="33">
        <f>ABS(J60*2+I60)*базовый!AM60*базовый!$J$34</f>
        <v>0</v>
      </c>
      <c r="L60" s="37">
        <f t="shared" si="4"/>
        <v>269</v>
      </c>
      <c r="M60" s="33">
        <f>ABS(L60*2+$I60)*базовый!AM60*базовый!$L$34</f>
        <v>0</v>
      </c>
      <c r="N60" s="37">
        <f t="shared" si="5"/>
        <v>291</v>
      </c>
      <c r="O60" s="33">
        <f>ABS(N60*2+$I60)*базовый!AM60*базовый!$N$34</f>
        <v>0</v>
      </c>
      <c r="P60" s="37">
        <f t="shared" si="6"/>
        <v>328</v>
      </c>
      <c r="Q60" s="33">
        <f>ABS(P60*2+$I60)*базовый!AM60*базовый!$P$34</f>
        <v>0</v>
      </c>
      <c r="R60" s="37">
        <f t="shared" si="7"/>
        <v>278</v>
      </c>
      <c r="S60" s="33">
        <f>ABS(R60*2+$I60)*базовый!AM60*базовый!$R$34</f>
        <v>0</v>
      </c>
      <c r="T60" s="20">
        <f t="shared" si="16"/>
        <v>295</v>
      </c>
      <c r="U60" s="33">
        <f>ABS(T60*2+$I60)*базовый!AM60*базовый!$T$34</f>
        <v>0</v>
      </c>
      <c r="V60" s="20">
        <f t="shared" si="8"/>
        <v>255</v>
      </c>
      <c r="W60" s="33">
        <f>ABS(V60*2+$I60)*базовый!AM60*базовый!$V$34</f>
        <v>0</v>
      </c>
      <c r="X60" s="37">
        <f t="shared" si="9"/>
        <v>263</v>
      </c>
      <c r="Y60" s="36">
        <f>ABS(X60*2+$I60)*базовый!AM60*базовый!$X$34</f>
        <v>0</v>
      </c>
      <c r="Z60" s="37">
        <f t="shared" si="10"/>
        <v>306</v>
      </c>
      <c r="AA60" s="35">
        <f>ABS(Z60*2+$I60)*базовый!AM60*базовый!$Z$34</f>
        <v>0</v>
      </c>
      <c r="AB60" s="37">
        <f t="shared" si="11"/>
        <v>0</v>
      </c>
      <c r="AC60" s="35">
        <f>ABS(AB60*2+$I60)*базовый!AM60*базовый!$AB$34</f>
        <v>0</v>
      </c>
      <c r="AD60" s="37">
        <f t="shared" si="12"/>
        <v>278</v>
      </c>
      <c r="AE60" s="35">
        <f>ABS(AD60*2+$I60)*базовый!AM60*базовый!$AD$34</f>
        <v>0</v>
      </c>
      <c r="AF60" s="37">
        <f t="shared" si="13"/>
        <v>278</v>
      </c>
      <c r="AG60" s="35">
        <f>ABS(AF60*2+$I60)*базовый!AM60*базовый!$AF$34</f>
        <v>0</v>
      </c>
      <c r="AH60" s="37">
        <f t="shared" si="14"/>
        <v>434</v>
      </c>
      <c r="AI60" s="35">
        <f>ABS(AH60*2+$I60)*базовый!AM60*базовый!$AH$34</f>
        <v>0</v>
      </c>
      <c r="AJ60" s="37">
        <f t="shared" si="15"/>
        <v>319</v>
      </c>
      <c r="AK60" s="36">
        <f>ABS(AJ60*2+$I60)*базовый!AM60*базовый!$AJ$34</f>
        <v>0</v>
      </c>
      <c r="AL60" s="163">
        <v>280</v>
      </c>
    </row>
    <row r="61" spans="1:38" ht="15.75" thickBot="1">
      <c r="A61" s="125"/>
      <c r="B61" s="169"/>
      <c r="C61" s="158"/>
      <c r="D61" s="8" t="s">
        <v>7</v>
      </c>
      <c r="E61" s="9">
        <f>ABS(базовый!E61*$AK$2)</f>
        <v>235</v>
      </c>
      <c r="F61" s="1">
        <f t="shared" si="17"/>
        <v>705</v>
      </c>
      <c r="G61" s="11">
        <f>ABS(G60)</f>
        <v>15</v>
      </c>
      <c r="H61" s="14">
        <f>ABS((G61*A60/10)*2)</f>
        <v>840</v>
      </c>
      <c r="I61" s="28">
        <f>ABS(B60+C60+F61+H61)*базовый!AM61</f>
        <v>0</v>
      </c>
      <c r="J61" s="41">
        <f t="shared" si="3"/>
        <v>180</v>
      </c>
      <c r="K61" s="34">
        <f>ABS(J61*2+I61)*базовый!AM61*базовый!$J$34</f>
        <v>0</v>
      </c>
      <c r="L61" s="37">
        <f t="shared" si="4"/>
        <v>269</v>
      </c>
      <c r="M61" s="34">
        <f>ABS(L61*2+$I61)*базовый!AM61*базовый!$L$34</f>
        <v>0</v>
      </c>
      <c r="N61" s="37">
        <f t="shared" si="5"/>
        <v>291</v>
      </c>
      <c r="O61" s="34">
        <f>ABS(N61*2+$I61)*базовый!AM61*базовый!$N$34</f>
        <v>0</v>
      </c>
      <c r="P61" s="37">
        <f t="shared" si="6"/>
        <v>328</v>
      </c>
      <c r="Q61" s="34">
        <f>ABS(P61*2+$I61)*базовый!AM61*базовый!$P$34</f>
        <v>0</v>
      </c>
      <c r="R61" s="37">
        <f t="shared" si="7"/>
        <v>278</v>
      </c>
      <c r="S61" s="34">
        <f>ABS(R61*2+$I61)*базовый!AM61*базовый!$R$34</f>
        <v>0</v>
      </c>
      <c r="T61" s="20">
        <f t="shared" si="16"/>
        <v>295</v>
      </c>
      <c r="U61" s="34">
        <f>ABS(T61*2+$I61)*базовый!AM61*базовый!$T$34</f>
        <v>0</v>
      </c>
      <c r="V61" s="20">
        <f t="shared" si="8"/>
        <v>255</v>
      </c>
      <c r="W61" s="34">
        <f>ABS(V61*2+$I61)*базовый!AM61*базовый!$V$34</f>
        <v>0</v>
      </c>
      <c r="X61" s="37">
        <f t="shared" si="9"/>
        <v>263</v>
      </c>
      <c r="Y61" s="34">
        <f>ABS(X61*2+$I61)*базовый!AM61*базовый!$X$34</f>
        <v>0</v>
      </c>
      <c r="Z61" s="37">
        <f t="shared" si="10"/>
        <v>306</v>
      </c>
      <c r="AA61" s="42">
        <f>ABS(Z61*2+$I61)*базовый!AM61*базовый!$Z$34</f>
        <v>0</v>
      </c>
      <c r="AB61" s="37">
        <f t="shared" si="11"/>
        <v>0</v>
      </c>
      <c r="AC61" s="42">
        <f>ABS(AB61*2+$I61)*базовый!AM61*базовый!$AB$34</f>
        <v>0</v>
      </c>
      <c r="AD61" s="37">
        <f t="shared" si="12"/>
        <v>278</v>
      </c>
      <c r="AE61" s="34">
        <f>ABS(AD61*2+$I61)*базовый!AM61*базовый!$AD$34</f>
        <v>0</v>
      </c>
      <c r="AF61" s="37">
        <f t="shared" si="13"/>
        <v>278</v>
      </c>
      <c r="AG61" s="42">
        <f>ABS(AF61*2+$I61)*базовый!AM61*базовый!$AF$34</f>
        <v>0</v>
      </c>
      <c r="AH61" s="37">
        <f t="shared" si="14"/>
        <v>434</v>
      </c>
      <c r="AI61" s="34">
        <f>ABS(AH61*2+$I61)*базовый!AM61*базовый!$AH$34</f>
        <v>0</v>
      </c>
      <c r="AJ61" s="37">
        <f t="shared" si="15"/>
        <v>319</v>
      </c>
      <c r="AK61" s="34">
        <f>ABS(AJ61*2+$I61)*базовый!AM61*базовый!$AJ$34</f>
        <v>0</v>
      </c>
      <c r="AL61" s="164"/>
    </row>
    <row r="62" spans="1:38" ht="15.75" thickTop="1">
      <c r="A62" s="122">
        <v>300</v>
      </c>
      <c r="B62" s="168">
        <f>ABS(базовый!B62*$AK$2)</f>
        <v>862</v>
      </c>
      <c r="C62" s="157">
        <f>ABS(базовый!C62*$AK$2)</f>
        <v>477</v>
      </c>
      <c r="D62" s="7" t="s">
        <v>8</v>
      </c>
      <c r="E62" s="9">
        <f>ABS(базовый!E62*$AK$2)</f>
        <v>0</v>
      </c>
      <c r="F62" s="4">
        <f t="shared" si="17"/>
        <v>0</v>
      </c>
      <c r="G62" s="12">
        <f>ABS(G60)</f>
        <v>15</v>
      </c>
      <c r="H62" s="18">
        <f>ABS((G62*A62/10)*2)</f>
        <v>900</v>
      </c>
      <c r="I62" s="27">
        <f>ABS(B62+C62+F62+H62)*базовый!AM62</f>
        <v>0</v>
      </c>
      <c r="J62" s="41">
        <f t="shared" si="3"/>
        <v>180</v>
      </c>
      <c r="K62" s="33">
        <f>ABS(J62*2+I62)*базовый!AM62*базовый!$J$34</f>
        <v>0</v>
      </c>
      <c r="L62" s="37">
        <f t="shared" si="4"/>
        <v>269</v>
      </c>
      <c r="M62" s="33">
        <f>ABS(L62*2+$I62)*базовый!AM62*базовый!$L$34</f>
        <v>0</v>
      </c>
      <c r="N62" s="37">
        <f t="shared" si="5"/>
        <v>291</v>
      </c>
      <c r="O62" s="33">
        <f>ABS(N62*2+$I62)*базовый!AM62*базовый!$N$34</f>
        <v>0</v>
      </c>
      <c r="P62" s="37">
        <f t="shared" si="6"/>
        <v>328</v>
      </c>
      <c r="Q62" s="33">
        <f>ABS(P62*2+$I62)*базовый!AM62*базовый!$P$34</f>
        <v>0</v>
      </c>
      <c r="R62" s="37">
        <f t="shared" si="7"/>
        <v>278</v>
      </c>
      <c r="S62" s="33">
        <f>ABS(R62*2+$I62)*базовый!AM62*базовый!$R$34</f>
        <v>0</v>
      </c>
      <c r="T62" s="20">
        <f t="shared" si="16"/>
        <v>295</v>
      </c>
      <c r="U62" s="33">
        <f>ABS(T62*2+$I62)*базовый!AM62*базовый!$T$34</f>
        <v>0</v>
      </c>
      <c r="V62" s="20">
        <f t="shared" si="8"/>
        <v>255</v>
      </c>
      <c r="W62" s="33">
        <f>ABS(V62*2+$I62)*базовый!AM62*базовый!$V$34</f>
        <v>0</v>
      </c>
      <c r="X62" s="37">
        <f t="shared" si="9"/>
        <v>263</v>
      </c>
      <c r="Y62" s="36">
        <f>ABS(X62*2+$I62)*базовый!AM62*базовый!$X$34</f>
        <v>0</v>
      </c>
      <c r="Z62" s="37">
        <f t="shared" si="10"/>
        <v>306</v>
      </c>
      <c r="AA62" s="35">
        <f>ABS(Z62*2+$I62)*базовый!AM62*базовый!$Z$34</f>
        <v>0</v>
      </c>
      <c r="AB62" s="37">
        <f t="shared" si="11"/>
        <v>0</v>
      </c>
      <c r="AC62" s="35">
        <f>ABS(AB62*2+$I62)*базовый!AM62*базовый!$AB$34</f>
        <v>0</v>
      </c>
      <c r="AD62" s="37">
        <f t="shared" si="12"/>
        <v>278</v>
      </c>
      <c r="AE62" s="36">
        <f>ABS(AD62*2+$I62)*базовый!AM62*базовый!$AD$34</f>
        <v>0</v>
      </c>
      <c r="AF62" s="37">
        <f t="shared" si="13"/>
        <v>278</v>
      </c>
      <c r="AG62" s="35">
        <f>ABS(AF62*2+$I62)*базовый!AM62*базовый!$AF$34</f>
        <v>0</v>
      </c>
      <c r="AH62" s="37">
        <f t="shared" si="14"/>
        <v>434</v>
      </c>
      <c r="AI62" s="36">
        <f>ABS(AH62*2+$I62)*базовый!AM62*базовый!$AH$34</f>
        <v>0</v>
      </c>
      <c r="AJ62" s="37">
        <f t="shared" si="15"/>
        <v>319</v>
      </c>
      <c r="AK62" s="36">
        <f>ABS(AJ62*2+$I62)*базовый!AM62*базовый!$AJ$34</f>
        <v>0</v>
      </c>
      <c r="AL62" s="159">
        <v>300</v>
      </c>
    </row>
    <row r="63" spans="1:38" ht="15.75" thickBot="1">
      <c r="A63" s="123"/>
      <c r="B63" s="169"/>
      <c r="C63" s="158"/>
      <c r="D63" s="8" t="s">
        <v>7</v>
      </c>
      <c r="E63" s="9">
        <f>ABS(базовый!E63*$AK$2)</f>
        <v>235</v>
      </c>
      <c r="F63" s="1">
        <f t="shared" si="17"/>
        <v>705</v>
      </c>
      <c r="G63" s="11">
        <f>ABS(G62)</f>
        <v>15</v>
      </c>
      <c r="H63" s="14">
        <f>ABS((G63*A62/10)*2)</f>
        <v>900</v>
      </c>
      <c r="I63" s="28">
        <f>ABS(B62+C62+F63+H63)*базовый!AM63</f>
        <v>2944</v>
      </c>
      <c r="J63" s="41">
        <f t="shared" si="3"/>
        <v>180</v>
      </c>
      <c r="K63" s="34">
        <f>ABS(J63*2+I63)*базовый!AM63*базовый!$J$34</f>
        <v>3304</v>
      </c>
      <c r="L63" s="37">
        <f t="shared" si="4"/>
        <v>269</v>
      </c>
      <c r="M63" s="34">
        <f>ABS(L63*2+$I63)*базовый!AM63*базовый!$L$34</f>
        <v>3482</v>
      </c>
      <c r="N63" s="37">
        <f t="shared" si="5"/>
        <v>291</v>
      </c>
      <c r="O63" s="34">
        <f>ABS(N63*2+$I63)*базовый!AM63*базовый!$N$34</f>
        <v>3526</v>
      </c>
      <c r="P63" s="37">
        <f t="shared" si="6"/>
        <v>328</v>
      </c>
      <c r="Q63" s="34">
        <f>ABS(P63*2+$I63)*базовый!AM63*базовый!$P$34</f>
        <v>3600</v>
      </c>
      <c r="R63" s="37">
        <f t="shared" si="7"/>
        <v>278</v>
      </c>
      <c r="S63" s="34">
        <f>ABS(R63*2+$I63)*базовый!AM63*базовый!$R$34</f>
        <v>3500</v>
      </c>
      <c r="T63" s="20">
        <f t="shared" si="16"/>
        <v>295</v>
      </c>
      <c r="U63" s="34">
        <f>ABS(T63*2+$I63)*базовый!AM63*базовый!$T$34</f>
        <v>3534</v>
      </c>
      <c r="V63" s="20">
        <f t="shared" si="8"/>
        <v>255</v>
      </c>
      <c r="W63" s="34">
        <f>ABS(V63*2+$I63)*базовый!AM63*базовый!$V$34</f>
        <v>3454</v>
      </c>
      <c r="X63" s="37">
        <f t="shared" si="9"/>
        <v>263</v>
      </c>
      <c r="Y63" s="34">
        <f>ABS(X63*2+$I63)*базовый!AM63*базовый!$X$34</f>
        <v>3470</v>
      </c>
      <c r="Z63" s="37">
        <f t="shared" si="10"/>
        <v>306</v>
      </c>
      <c r="AA63" s="34">
        <f>ABS(Z63*2+$I63)*базовый!AM63*базовый!$Z$34</f>
        <v>3556</v>
      </c>
      <c r="AB63" s="37">
        <f t="shared" si="11"/>
        <v>0</v>
      </c>
      <c r="AC63" s="34">
        <f>ABS(AB63*2+$I63)*базовый!AM63*базовый!$AB$34</f>
        <v>0</v>
      </c>
      <c r="AD63" s="37">
        <f t="shared" si="12"/>
        <v>278</v>
      </c>
      <c r="AE63" s="34">
        <f>ABS(AD63*2+$I63)*базовый!AM63*базовый!$AD$34</f>
        <v>3500</v>
      </c>
      <c r="AF63" s="37">
        <f t="shared" si="13"/>
        <v>278</v>
      </c>
      <c r="AG63" s="42">
        <f>ABS(AF63*2+$I63)*базовый!AM63*базовый!$AF$34</f>
        <v>3500</v>
      </c>
      <c r="AH63" s="37">
        <f t="shared" si="14"/>
        <v>434</v>
      </c>
      <c r="AI63" s="42">
        <f>ABS(AH63*2+$I63)*базовый!AM63*базовый!$AH$34</f>
        <v>3812</v>
      </c>
      <c r="AJ63" s="37">
        <f t="shared" si="15"/>
        <v>319</v>
      </c>
      <c r="AK63" s="34">
        <f>ABS(AJ63*2+$I63)*базовый!AM63*базовый!$AJ$34</f>
        <v>3582</v>
      </c>
      <c r="AL63" s="160"/>
    </row>
    <row r="64" spans="1:38" ht="15.75" thickTop="1">
      <c r="A64" s="126">
        <v>320</v>
      </c>
      <c r="B64" s="170">
        <f>ABS(базовый!B64*$AK$2)</f>
        <v>955</v>
      </c>
      <c r="C64" s="91">
        <f>ABS(базовый!C64*$AK$2)</f>
        <v>551</v>
      </c>
      <c r="D64" s="7" t="s">
        <v>8</v>
      </c>
      <c r="E64" s="9">
        <f>ABS(базовый!E64*$AK$2)</f>
        <v>0</v>
      </c>
      <c r="F64" s="4">
        <f t="shared" si="17"/>
        <v>0</v>
      </c>
      <c r="G64" s="12">
        <f>ABS(G62)</f>
        <v>15</v>
      </c>
      <c r="H64" s="18">
        <f>ABS((G64*A64/10)*2)</f>
        <v>960</v>
      </c>
      <c r="I64" s="27">
        <f>ABS(B64+C64+F64+H64)*базовый!AM64</f>
        <v>0</v>
      </c>
      <c r="J64" s="41">
        <f t="shared" si="3"/>
        <v>180</v>
      </c>
      <c r="K64" s="33">
        <f>ABS(J64*2+I64)*базовый!AM64*базовый!$J$34</f>
        <v>0</v>
      </c>
      <c r="L64" s="37">
        <f t="shared" si="4"/>
        <v>269</v>
      </c>
      <c r="M64" s="33">
        <f>ABS(L64*2+$I64)*базовый!AM64*базовый!$L$34</f>
        <v>0</v>
      </c>
      <c r="N64" s="37">
        <f t="shared" si="5"/>
        <v>291</v>
      </c>
      <c r="O64" s="33">
        <f>ABS(N64*2+$I64)*базовый!AM64*базовый!$N$34</f>
        <v>0</v>
      </c>
      <c r="P64" s="37">
        <f t="shared" si="6"/>
        <v>328</v>
      </c>
      <c r="Q64" s="33">
        <f>ABS(P64*2+$I64)*базовый!AM64*базовый!$P$34</f>
        <v>0</v>
      </c>
      <c r="R64" s="37">
        <f t="shared" si="7"/>
        <v>278</v>
      </c>
      <c r="S64" s="33">
        <f>ABS(R64*2+$I64)*базовый!AM64*базовый!$R$34</f>
        <v>0</v>
      </c>
      <c r="T64" s="20">
        <f t="shared" si="16"/>
        <v>295</v>
      </c>
      <c r="U64" s="33">
        <f>ABS(T64*2+$I64)*базовый!AM64*базовый!$T$34</f>
        <v>0</v>
      </c>
      <c r="V64" s="20">
        <f t="shared" si="8"/>
        <v>255</v>
      </c>
      <c r="W64" s="33">
        <f>ABS(V64*2+$I64)*базовый!AM64*базовый!$V$34</f>
        <v>0</v>
      </c>
      <c r="X64" s="37">
        <f t="shared" si="9"/>
        <v>263</v>
      </c>
      <c r="Y64" s="36">
        <f>ABS(X64*2+$I64)*базовый!AM64*базовый!$X$34</f>
        <v>0</v>
      </c>
      <c r="Z64" s="37">
        <f t="shared" si="10"/>
        <v>306</v>
      </c>
      <c r="AA64" s="36">
        <f>ABS(Z64*2+$I64)*базовый!AM64*базовый!$Z$34</f>
        <v>0</v>
      </c>
      <c r="AB64" s="37">
        <f t="shared" si="11"/>
        <v>0</v>
      </c>
      <c r="AC64" s="36">
        <f>ABS(AB64*2+$I64)*базовый!AM64*базовый!$AB$34</f>
        <v>0</v>
      </c>
      <c r="AD64" s="37">
        <f t="shared" si="12"/>
        <v>278</v>
      </c>
      <c r="AE64" s="36">
        <f>ABS(AD64*2+$I64)*базовый!AM64*базовый!$AD$34</f>
        <v>0</v>
      </c>
      <c r="AF64" s="37">
        <f t="shared" si="13"/>
        <v>278</v>
      </c>
      <c r="AG64" s="35">
        <f>ABS(AF64*2+$I64)*базовый!AM64*базовый!$AF$34</f>
        <v>0</v>
      </c>
      <c r="AH64" s="37">
        <f t="shared" si="14"/>
        <v>434</v>
      </c>
      <c r="AI64" s="35">
        <f>ABS(AH64*2+$I64)*базовый!AM64*базовый!$AH$34</f>
        <v>0</v>
      </c>
      <c r="AJ64" s="37">
        <f t="shared" si="15"/>
        <v>319</v>
      </c>
      <c r="AK64" s="36">
        <f>ABS(AJ64*2+$I64)*базовый!AM64*базовый!$AJ$34</f>
        <v>0</v>
      </c>
      <c r="AL64" s="155">
        <v>320</v>
      </c>
    </row>
    <row r="65" spans="1:38" ht="15.75" thickBot="1">
      <c r="A65" s="129"/>
      <c r="B65" s="171"/>
      <c r="C65" s="96"/>
      <c r="D65" s="8" t="s">
        <v>7</v>
      </c>
      <c r="E65" s="9">
        <f>ABS(базовый!E65*$AK$2)</f>
        <v>235</v>
      </c>
      <c r="F65" s="1">
        <f t="shared" si="17"/>
        <v>705</v>
      </c>
      <c r="G65" s="11">
        <f>ABS(G64)</f>
        <v>15</v>
      </c>
      <c r="H65" s="14">
        <f>ABS((G65*A64/10)*2)</f>
        <v>960</v>
      </c>
      <c r="I65" s="28">
        <f>ABS(B64+C64+F65+H65)*базовый!AM65</f>
        <v>3171</v>
      </c>
      <c r="J65" s="41">
        <f t="shared" si="3"/>
        <v>180</v>
      </c>
      <c r="K65" s="34">
        <f>ABS(J65*2+I65)*базовый!AM65*базовый!$J$34</f>
        <v>3531</v>
      </c>
      <c r="L65" s="37">
        <f t="shared" si="4"/>
        <v>269</v>
      </c>
      <c r="M65" s="34">
        <f>ABS(L65*2+$I65)*базовый!AM65*базовый!$L$34</f>
        <v>3709</v>
      </c>
      <c r="N65" s="37">
        <f t="shared" si="5"/>
        <v>291</v>
      </c>
      <c r="O65" s="34">
        <f>ABS(N65*2+$I65)*базовый!AM65*базовый!$N$34</f>
        <v>3753</v>
      </c>
      <c r="P65" s="37">
        <f t="shared" si="6"/>
        <v>328</v>
      </c>
      <c r="Q65" s="34">
        <f>ABS(P65*2+$I65)*базовый!AM65*базовый!$P$34</f>
        <v>3827</v>
      </c>
      <c r="R65" s="37">
        <f t="shared" si="7"/>
        <v>278</v>
      </c>
      <c r="S65" s="34">
        <f>ABS(R65*2+$I65)*базовый!AM65*базовый!$R$34</f>
        <v>3727</v>
      </c>
      <c r="T65" s="20">
        <f t="shared" si="16"/>
        <v>295</v>
      </c>
      <c r="U65" s="34">
        <f>ABS(T65*2+$I65)*базовый!AM65*базовый!$T$34</f>
        <v>3761</v>
      </c>
      <c r="V65" s="20">
        <f t="shared" si="8"/>
        <v>255</v>
      </c>
      <c r="W65" s="34">
        <f>ABS(V65*2+$I65)*базовый!AM65*базовый!$V$34</f>
        <v>3681</v>
      </c>
      <c r="X65" s="37">
        <f t="shared" si="9"/>
        <v>263</v>
      </c>
      <c r="Y65" s="34">
        <f>ABS(X65*2+$I65)*базовый!AM65*базовый!$X$34</f>
        <v>3697</v>
      </c>
      <c r="Z65" s="37">
        <f t="shared" si="10"/>
        <v>306</v>
      </c>
      <c r="AA65" s="42">
        <f>ABS(Z65*2+$I65)*базовый!AM65*базовый!$Z$34</f>
        <v>3783</v>
      </c>
      <c r="AB65" s="37">
        <f t="shared" si="11"/>
        <v>0</v>
      </c>
      <c r="AC65" s="34">
        <f>ABS(AB65*2+$I65)*базовый!AM65*базовый!$AB$34</f>
        <v>0</v>
      </c>
      <c r="AD65" s="37">
        <f t="shared" si="12"/>
        <v>278</v>
      </c>
      <c r="AE65" s="34">
        <f>ABS(AD65*2+$I65)*базовый!AM65*базовый!$AD$34</f>
        <v>3727</v>
      </c>
      <c r="AF65" s="37">
        <f t="shared" si="13"/>
        <v>278</v>
      </c>
      <c r="AG65" s="34">
        <f>ABS(AF65*2+$I65)*базовый!AM65*базовый!$AF$34</f>
        <v>3727</v>
      </c>
      <c r="AH65" s="37">
        <f t="shared" si="14"/>
        <v>434</v>
      </c>
      <c r="AI65" s="34">
        <f>ABS(AH65*2+$I65)*базовый!AM65*базовый!$AH$34</f>
        <v>4039</v>
      </c>
      <c r="AJ65" s="37">
        <f t="shared" si="15"/>
        <v>319</v>
      </c>
      <c r="AK65" s="34">
        <f>ABS(AJ65*2+$I65)*базовый!AM65*базовый!$AJ$34</f>
        <v>3809</v>
      </c>
      <c r="AL65" s="156"/>
    </row>
    <row r="66" spans="1:38" ht="15.75" thickTop="1">
      <c r="A66" s="122">
        <v>360</v>
      </c>
      <c r="B66" s="168">
        <f>ABS(базовый!B66*$AK$2)</f>
        <v>0</v>
      </c>
      <c r="C66" s="157">
        <f>ABS(базовый!C66*$AK$2)</f>
        <v>0</v>
      </c>
      <c r="D66" s="7" t="s">
        <v>8</v>
      </c>
      <c r="E66" s="9">
        <f>ABS(базовый!E66*$AK$2)</f>
        <v>0</v>
      </c>
      <c r="F66" s="4">
        <f t="shared" si="17"/>
        <v>0</v>
      </c>
      <c r="G66" s="12">
        <f>ABS(G64)</f>
        <v>15</v>
      </c>
      <c r="H66" s="18">
        <f>ABS((G66*A66/10)*2)</f>
        <v>1080</v>
      </c>
      <c r="I66" s="27">
        <f>ABS(B66+C66+F66+H66)*базовый!AM66</f>
        <v>0</v>
      </c>
      <c r="J66" s="41">
        <f t="shared" si="3"/>
        <v>180</v>
      </c>
      <c r="K66" s="33">
        <f>ABS(J66*2+I66)*базовый!AM66*базовый!$J$34</f>
        <v>0</v>
      </c>
      <c r="L66" s="37">
        <f t="shared" si="4"/>
        <v>269</v>
      </c>
      <c r="M66" s="33">
        <f>ABS(L66*2+$I66)*базовый!AM66*базовый!$L$34</f>
        <v>0</v>
      </c>
      <c r="N66" s="37">
        <f t="shared" si="5"/>
        <v>291</v>
      </c>
      <c r="O66" s="33">
        <f>ABS(N66*2+$I66)*базовый!AM66*базовый!$N$34</f>
        <v>0</v>
      </c>
      <c r="P66" s="37">
        <f t="shared" si="6"/>
        <v>328</v>
      </c>
      <c r="Q66" s="33">
        <f>ABS(P66*2+$I66)*базовый!AM66*базовый!$P$34</f>
        <v>0</v>
      </c>
      <c r="R66" s="37">
        <f t="shared" si="7"/>
        <v>278</v>
      </c>
      <c r="S66" s="33">
        <f>ABS(R66*2+$I66)*базовый!AM66*базовый!$R$34</f>
        <v>0</v>
      </c>
      <c r="T66" s="20">
        <f t="shared" si="16"/>
        <v>295</v>
      </c>
      <c r="U66" s="33">
        <f>ABS(T66*2+$I66)*базовый!AM66*базовый!$T$34</f>
        <v>0</v>
      </c>
      <c r="V66" s="20">
        <f t="shared" si="8"/>
        <v>255</v>
      </c>
      <c r="W66" s="33">
        <f>ABS(V66*2+$I66)*базовый!AM66*базовый!$V$34</f>
        <v>0</v>
      </c>
      <c r="X66" s="37">
        <f t="shared" si="9"/>
        <v>263</v>
      </c>
      <c r="Y66" s="36">
        <f>ABS(X66*2+$I66)*базовый!AM66*базовый!$X$34</f>
        <v>0</v>
      </c>
      <c r="Z66" s="37">
        <f t="shared" si="10"/>
        <v>306</v>
      </c>
      <c r="AA66" s="35">
        <f>ABS(Z66*2+$I66)*базовый!AM66*базовый!$Z$34</f>
        <v>0</v>
      </c>
      <c r="AB66" s="37">
        <f t="shared" si="11"/>
        <v>0</v>
      </c>
      <c r="AC66" s="36">
        <f>ABS(AB66*2+$I66)*базовый!AM66*базовый!$AB$34</f>
        <v>0</v>
      </c>
      <c r="AD66" s="37">
        <f t="shared" si="12"/>
        <v>278</v>
      </c>
      <c r="AE66" s="36">
        <f>ABS(AD66*2+$I66)*базовый!AM66*базовый!$AD$34</f>
        <v>0</v>
      </c>
      <c r="AF66" s="37">
        <f t="shared" si="13"/>
        <v>278</v>
      </c>
      <c r="AG66" s="36">
        <f>ABS(AF66*2+$I66)*базовый!AM66*базовый!$AF$34</f>
        <v>0</v>
      </c>
      <c r="AH66" s="37">
        <f t="shared" si="14"/>
        <v>434</v>
      </c>
      <c r="AI66" s="36">
        <f>ABS(AH66*2+$I66)*базовый!AM66*базовый!$AH$34</f>
        <v>0</v>
      </c>
      <c r="AJ66" s="37">
        <f t="shared" si="15"/>
        <v>319</v>
      </c>
      <c r="AK66" s="36">
        <f>ABS(AJ66*2+$I66)*базовый!AM66*базовый!$AJ$34</f>
        <v>0</v>
      </c>
      <c r="AL66" s="159">
        <v>360</v>
      </c>
    </row>
    <row r="67" spans="1:38" ht="15.75" thickBot="1">
      <c r="A67" s="123"/>
      <c r="B67" s="169"/>
      <c r="C67" s="158"/>
      <c r="D67" s="8" t="s">
        <v>7</v>
      </c>
      <c r="E67" s="9">
        <f>ABS(базовый!E67*$AK$2)</f>
        <v>235</v>
      </c>
      <c r="F67" s="1">
        <f t="shared" si="17"/>
        <v>705</v>
      </c>
      <c r="G67" s="11">
        <f>ABS(G66)</f>
        <v>15</v>
      </c>
      <c r="H67" s="14">
        <f>ABS((G67*A66/10)*2)</f>
        <v>1080</v>
      </c>
      <c r="I67" s="28">
        <f>ABS(B66+C66+F67+H67)*базовый!AM67</f>
        <v>0</v>
      </c>
      <c r="J67" s="41">
        <f t="shared" si="3"/>
        <v>180</v>
      </c>
      <c r="K67" s="34">
        <f>ABS(J67*2+I67)*базовый!AM67*базовый!$J$34</f>
        <v>0</v>
      </c>
      <c r="L67" s="37">
        <f t="shared" si="4"/>
        <v>269</v>
      </c>
      <c r="M67" s="34">
        <f>ABS(L67*2+$I67)*базовый!AM67*базовый!$L$34</f>
        <v>0</v>
      </c>
      <c r="N67" s="37">
        <f t="shared" si="5"/>
        <v>291</v>
      </c>
      <c r="O67" s="34">
        <f>ABS(N67*2+$I67)*базовый!AM67*базовый!$N$34</f>
        <v>0</v>
      </c>
      <c r="P67" s="37">
        <f t="shared" si="6"/>
        <v>328</v>
      </c>
      <c r="Q67" s="34">
        <f>ABS(P67*2+$I67)*базовый!AM67*базовый!$P$34</f>
        <v>0</v>
      </c>
      <c r="R67" s="37">
        <f t="shared" si="7"/>
        <v>278</v>
      </c>
      <c r="S67" s="34">
        <f>ABS(R67*2+$I67)*базовый!AM67*базовый!$R$34</f>
        <v>0</v>
      </c>
      <c r="T67" s="20">
        <f t="shared" si="16"/>
        <v>295</v>
      </c>
      <c r="U67" s="34">
        <f>ABS(T67*2+$I67)*базовый!AM67*базовый!$T$34</f>
        <v>0</v>
      </c>
      <c r="V67" s="20">
        <f t="shared" si="8"/>
        <v>255</v>
      </c>
      <c r="W67" s="34">
        <f>ABS(V67*2+$I67)*базовый!AM67*базовый!$V$34</f>
        <v>0</v>
      </c>
      <c r="X67" s="37">
        <f t="shared" si="9"/>
        <v>263</v>
      </c>
      <c r="Y67" s="34">
        <f>ABS(X67*2+$I67)*базовый!AM67*базовый!$X$34</f>
        <v>0</v>
      </c>
      <c r="Z67" s="37">
        <f t="shared" si="10"/>
        <v>306</v>
      </c>
      <c r="AA67" s="34">
        <f>ABS(Z67*2+$I67)*базовый!AM67*базовый!$Z$34</f>
        <v>0</v>
      </c>
      <c r="AB67" s="37">
        <f t="shared" si="11"/>
        <v>0</v>
      </c>
      <c r="AC67" s="42">
        <f>ABS(AB67*2+$I67)*базовый!AM67*базовый!$AB$34</f>
        <v>0</v>
      </c>
      <c r="AD67" s="37">
        <f t="shared" si="12"/>
        <v>278</v>
      </c>
      <c r="AE67" s="42">
        <f>ABS(AD67*2+$I67)*базовый!AM67*базовый!$AD$34</f>
        <v>0</v>
      </c>
      <c r="AF67" s="37">
        <f t="shared" si="13"/>
        <v>278</v>
      </c>
      <c r="AG67" s="34">
        <f>ABS(AF67*2+$I67)*базовый!AM67*базовый!$AF$34</f>
        <v>0</v>
      </c>
      <c r="AH67" s="37">
        <f t="shared" si="14"/>
        <v>434</v>
      </c>
      <c r="AI67" s="34">
        <f>ABS(AH67*2+$I67)*базовый!AM67*базовый!$AH$34</f>
        <v>0</v>
      </c>
      <c r="AJ67" s="37">
        <f t="shared" si="15"/>
        <v>319</v>
      </c>
      <c r="AK67" s="34">
        <f>ABS(AJ67*2+$I67)*базовый!AM67*базовый!$AJ$34</f>
        <v>0</v>
      </c>
      <c r="AL67" s="160"/>
    </row>
    <row r="68" spans="1:38" ht="15.75" thickTop="1">
      <c r="A68" s="126">
        <v>400</v>
      </c>
      <c r="B68" s="170">
        <f>ABS(базовый!B68*$AK$2)</f>
        <v>1185</v>
      </c>
      <c r="C68" s="91">
        <f>ABS(базовый!C68*$AK$2)</f>
        <v>679</v>
      </c>
      <c r="D68" s="7" t="s">
        <v>8</v>
      </c>
      <c r="E68" s="9">
        <f>ABS(базовый!E68*$AK$2)</f>
        <v>0</v>
      </c>
      <c r="F68" s="4">
        <f t="shared" si="17"/>
        <v>0</v>
      </c>
      <c r="G68" s="12">
        <f>ABS(G66)</f>
        <v>15</v>
      </c>
      <c r="H68" s="18">
        <f>ABS((G68*A68/10)*2)</f>
        <v>1200</v>
      </c>
      <c r="I68" s="27">
        <f>ABS(B68+C68+F68+H68)*базовый!AM68</f>
        <v>0</v>
      </c>
      <c r="J68" s="41">
        <f t="shared" si="3"/>
        <v>180</v>
      </c>
      <c r="K68" s="33">
        <f>ABS(J68*2+I68)*базовый!AM68*базовый!$J$34</f>
        <v>0</v>
      </c>
      <c r="L68" s="37">
        <f t="shared" si="4"/>
        <v>269</v>
      </c>
      <c r="M68" s="33">
        <f>ABS(L68*2+$I68)*базовый!AM68*базовый!$L$34</f>
        <v>0</v>
      </c>
      <c r="N68" s="37">
        <f t="shared" si="5"/>
        <v>291</v>
      </c>
      <c r="O68" s="33">
        <f>ABS(N68*2+$I68)*базовый!AM68*базовый!$N$34</f>
        <v>0</v>
      </c>
      <c r="P68" s="37">
        <f t="shared" si="6"/>
        <v>328</v>
      </c>
      <c r="Q68" s="33">
        <f>ABS(P68*2+$I68)*базовый!AM68*базовый!$P$34</f>
        <v>0</v>
      </c>
      <c r="R68" s="37">
        <f t="shared" si="7"/>
        <v>278</v>
      </c>
      <c r="S68" s="33">
        <f>ABS(R68*2+$I68)*базовый!AM68*базовый!$R$34</f>
        <v>0</v>
      </c>
      <c r="T68" s="20">
        <f t="shared" si="16"/>
        <v>295</v>
      </c>
      <c r="U68" s="33">
        <f>ABS(T68*2+$I68)*базовый!AM68*базовый!$T$34</f>
        <v>0</v>
      </c>
      <c r="V68" s="20">
        <f t="shared" si="8"/>
        <v>255</v>
      </c>
      <c r="W68" s="33">
        <f>ABS(V68*2+$I68)*базовый!AM68*базовый!$V$34</f>
        <v>0</v>
      </c>
      <c r="X68" s="37">
        <f t="shared" si="9"/>
        <v>263</v>
      </c>
      <c r="Y68" s="36">
        <f>ABS(X68*2+$I68)*базовый!AM68*базовый!$X$34</f>
        <v>0</v>
      </c>
      <c r="Z68" s="37">
        <f t="shared" si="10"/>
        <v>306</v>
      </c>
      <c r="AA68" s="36">
        <f>ABS(Z68*2+$I68)*базовый!AM68*базовый!$Z$34</f>
        <v>0</v>
      </c>
      <c r="AB68" s="37">
        <f t="shared" si="11"/>
        <v>0</v>
      </c>
      <c r="AC68" s="35">
        <f>ABS(AB68*2+$I68)*базовый!AM68*базовый!$AB$34</f>
        <v>0</v>
      </c>
      <c r="AD68" s="37">
        <f t="shared" si="12"/>
        <v>278</v>
      </c>
      <c r="AE68" s="35">
        <f>ABS(AD68*2+$I68)*базовый!AM68*базовый!$AD$34</f>
        <v>0</v>
      </c>
      <c r="AF68" s="37">
        <f t="shared" si="13"/>
        <v>278</v>
      </c>
      <c r="AG68" s="36">
        <f>ABS(AF68*2+$I68)*базовый!AM68*базовый!$AF$34</f>
        <v>0</v>
      </c>
      <c r="AH68" s="37">
        <f t="shared" si="14"/>
        <v>434</v>
      </c>
      <c r="AI68" s="36">
        <f>ABS(AH68*2+$I68)*базовый!AM68*базовый!$AH$34</f>
        <v>0</v>
      </c>
      <c r="AJ68" s="37">
        <f t="shared" si="15"/>
        <v>319</v>
      </c>
      <c r="AK68" s="36">
        <f>ABS(AJ68*2+$I68)*базовый!AM68*базовый!$AJ$34</f>
        <v>0</v>
      </c>
      <c r="AL68" s="161">
        <v>400</v>
      </c>
    </row>
    <row r="69" spans="1:38" ht="15.75" thickBot="1">
      <c r="A69" s="127"/>
      <c r="B69" s="171"/>
      <c r="C69" s="96"/>
      <c r="D69" s="5" t="s">
        <v>7</v>
      </c>
      <c r="E69" s="9">
        <f>ABS(базовый!E69*$AK$2)</f>
        <v>235</v>
      </c>
      <c r="F69" s="1">
        <f t="shared" si="17"/>
        <v>705</v>
      </c>
      <c r="G69" s="11">
        <f>ABS(G68)</f>
        <v>15</v>
      </c>
      <c r="H69" s="14">
        <f>ABS((G69*A68/10)*2)</f>
        <v>1200</v>
      </c>
      <c r="I69" s="28">
        <f>ABS(B68+C68+F69+H69)*базовый!AM69</f>
        <v>3769</v>
      </c>
      <c r="J69" s="41">
        <f t="shared" si="3"/>
        <v>180</v>
      </c>
      <c r="K69" s="34">
        <f>ABS(J69*2+I69)*базовый!AM69*базовый!$J$34</f>
        <v>4129</v>
      </c>
      <c r="L69" s="37">
        <f t="shared" si="4"/>
        <v>269</v>
      </c>
      <c r="M69" s="34">
        <f>ABS(L69*2+$I69)*базовый!AM69*базовый!$L$34</f>
        <v>4307</v>
      </c>
      <c r="N69" s="37">
        <f t="shared" si="5"/>
        <v>291</v>
      </c>
      <c r="O69" s="34">
        <f>ABS(N69*2+$I69)*базовый!AM69*базовый!$N$34</f>
        <v>4351</v>
      </c>
      <c r="P69" s="37">
        <f t="shared" si="6"/>
        <v>328</v>
      </c>
      <c r="Q69" s="34">
        <f>ABS(P69*2+$I69)*базовый!AM69*базовый!$P$34</f>
        <v>4425</v>
      </c>
      <c r="R69" s="37">
        <f t="shared" si="7"/>
        <v>278</v>
      </c>
      <c r="S69" s="34">
        <f>ABS(R69*2+$I69)*базовый!AM69*базовый!$R$34</f>
        <v>4325</v>
      </c>
      <c r="T69" s="20">
        <f t="shared" si="16"/>
        <v>295</v>
      </c>
      <c r="U69" s="34">
        <f>ABS(T69*2+$I69)*базовый!AM69*базовый!$T$34</f>
        <v>4359</v>
      </c>
      <c r="V69" s="21">
        <f t="shared" si="8"/>
        <v>255</v>
      </c>
      <c r="W69" s="34">
        <f>ABS(V69*2+$I69)*базовый!AM69*базовый!$V$34</f>
        <v>4279</v>
      </c>
      <c r="X69" s="37">
        <f t="shared" si="9"/>
        <v>263</v>
      </c>
      <c r="Y69" s="34">
        <f>ABS(X69*2+$I69)*базовый!AM69*базовый!$X$34</f>
        <v>4295</v>
      </c>
      <c r="Z69" s="37">
        <f t="shared" si="10"/>
        <v>306</v>
      </c>
      <c r="AA69" s="42">
        <f>ABS(Z69*2+$I69)*базовый!AM69*базовый!$Z$34</f>
        <v>4381</v>
      </c>
      <c r="AB69" s="37">
        <f t="shared" si="11"/>
        <v>0</v>
      </c>
      <c r="AC69" s="42">
        <f>ABS(AB69*2+$I69)*базовый!AM69*базовый!$AB$34</f>
        <v>0</v>
      </c>
      <c r="AD69" s="37">
        <f t="shared" si="12"/>
        <v>278</v>
      </c>
      <c r="AE69" s="34">
        <f>ABS(AD69*2+$I69)*базовый!AM69*базовый!$AD$34</f>
        <v>4325</v>
      </c>
      <c r="AF69" s="37">
        <f t="shared" si="13"/>
        <v>278</v>
      </c>
      <c r="AG69" s="42">
        <f>ABS(AF69*2+$I69)*базовый!AM69*базовый!$AF$34</f>
        <v>4325</v>
      </c>
      <c r="AH69" s="37">
        <f t="shared" si="14"/>
        <v>434</v>
      </c>
      <c r="AI69" s="42">
        <f>ABS(AH69*2+$I69)*базовый!AM69*базовый!$AH$34</f>
        <v>4637</v>
      </c>
      <c r="AJ69" s="37">
        <f t="shared" si="15"/>
        <v>319</v>
      </c>
      <c r="AK69" s="34">
        <f>ABS(AJ69*2+$I69)*базовый!AM69*базовый!$AJ$34</f>
        <v>4407</v>
      </c>
      <c r="AL69" s="162"/>
    </row>
    <row r="70" spans="1:37" ht="15.75" thickTop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1"/>
      <c r="Z70" s="29"/>
      <c r="AA70" s="31"/>
      <c r="AB70" s="29"/>
      <c r="AC70" s="31"/>
      <c r="AD70" s="29"/>
      <c r="AE70" s="29"/>
      <c r="AF70" s="29"/>
      <c r="AG70" s="31"/>
      <c r="AH70" s="29"/>
      <c r="AI70" s="31"/>
      <c r="AJ70" s="29"/>
      <c r="AK70" s="29"/>
    </row>
  </sheetData>
  <sheetProtection password="D841" sheet="1" objects="1" scenarios="1"/>
  <mergeCells count="167">
    <mergeCell ref="U38:U39"/>
    <mergeCell ref="W38:W39"/>
    <mergeCell ref="Y38:Y39"/>
    <mergeCell ref="AA38:AA39"/>
    <mergeCell ref="A1:B1"/>
    <mergeCell ref="C1:E1"/>
    <mergeCell ref="F1:G1"/>
    <mergeCell ref="H1:H3"/>
    <mergeCell ref="I1:AJ1"/>
    <mergeCell ref="A2:B2"/>
    <mergeCell ref="C2:D3"/>
    <mergeCell ref="E2:E3"/>
    <mergeCell ref="F2:F3"/>
    <mergeCell ref="G2:G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G2:AG3"/>
    <mergeCell ref="AH2:AH3"/>
    <mergeCell ref="AI2:AI3"/>
    <mergeCell ref="AJ2:AJ3"/>
    <mergeCell ref="A4:A5"/>
    <mergeCell ref="B4:B5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A10:A11"/>
    <mergeCell ref="B10:B11"/>
    <mergeCell ref="AK10:AK11"/>
    <mergeCell ref="A12:A13"/>
    <mergeCell ref="B12:B13"/>
    <mergeCell ref="AK12:AK13"/>
    <mergeCell ref="AK4:AK5"/>
    <mergeCell ref="A6:A7"/>
    <mergeCell ref="B6:B7"/>
    <mergeCell ref="AK6:AK7"/>
    <mergeCell ref="A8:A9"/>
    <mergeCell ref="B8:B9"/>
    <mergeCell ref="AK8:AK9"/>
    <mergeCell ref="A18:A19"/>
    <mergeCell ref="B18:B19"/>
    <mergeCell ref="AK18:AK19"/>
    <mergeCell ref="A20:A21"/>
    <mergeCell ref="B20:B21"/>
    <mergeCell ref="AK20:AK21"/>
    <mergeCell ref="A14:A15"/>
    <mergeCell ref="B14:B15"/>
    <mergeCell ref="AK14:AK15"/>
    <mergeCell ref="A16:A17"/>
    <mergeCell ref="B16:B17"/>
    <mergeCell ref="AK16:AK17"/>
    <mergeCell ref="A42:A43"/>
    <mergeCell ref="B42:B43"/>
    <mergeCell ref="A44:A45"/>
    <mergeCell ref="B44:B45"/>
    <mergeCell ref="C40:C41"/>
    <mergeCell ref="A40:A41"/>
    <mergeCell ref="B40:B41"/>
    <mergeCell ref="F38:F39"/>
    <mergeCell ref="G38:G39"/>
    <mergeCell ref="A50:A51"/>
    <mergeCell ref="B50:B51"/>
    <mergeCell ref="A52:A53"/>
    <mergeCell ref="B52:B53"/>
    <mergeCell ref="A46:A47"/>
    <mergeCell ref="B46:B47"/>
    <mergeCell ref="A48:A49"/>
    <mergeCell ref="B48:B49"/>
    <mergeCell ref="C48:C49"/>
    <mergeCell ref="A58:A59"/>
    <mergeCell ref="B58:B59"/>
    <mergeCell ref="A60:A61"/>
    <mergeCell ref="B60:B61"/>
    <mergeCell ref="A54:A55"/>
    <mergeCell ref="B54:B55"/>
    <mergeCell ref="A56:A57"/>
    <mergeCell ref="B56:B57"/>
    <mergeCell ref="C56:C57"/>
    <mergeCell ref="A66:A67"/>
    <mergeCell ref="B66:B67"/>
    <mergeCell ref="A68:A69"/>
    <mergeCell ref="B68:B69"/>
    <mergeCell ref="A62:A63"/>
    <mergeCell ref="B62:B63"/>
    <mergeCell ref="A64:A65"/>
    <mergeCell ref="B64:B65"/>
    <mergeCell ref="C64:C65"/>
    <mergeCell ref="A37:C37"/>
    <mergeCell ref="D37:F37"/>
    <mergeCell ref="G37:H37"/>
    <mergeCell ref="I37:I39"/>
    <mergeCell ref="J37:AK37"/>
    <mergeCell ref="B38:C38"/>
    <mergeCell ref="D38:E39"/>
    <mergeCell ref="H38:H39"/>
    <mergeCell ref="A30:A31"/>
    <mergeCell ref="B30:B31"/>
    <mergeCell ref="AK30:AK31"/>
    <mergeCell ref="A32:A33"/>
    <mergeCell ref="B32:B33"/>
    <mergeCell ref="AK32:AK33"/>
    <mergeCell ref="AC38:AC39"/>
    <mergeCell ref="AE38:AE39"/>
    <mergeCell ref="AG38:AG39"/>
    <mergeCell ref="AI38:AI39"/>
    <mergeCell ref="AK38:AK39"/>
    <mergeCell ref="K38:K39"/>
    <mergeCell ref="M38:M39"/>
    <mergeCell ref="O38:O39"/>
    <mergeCell ref="Q38:Q39"/>
    <mergeCell ref="S38:S39"/>
    <mergeCell ref="A26:A27"/>
    <mergeCell ref="B26:B27"/>
    <mergeCell ref="AK26:AK27"/>
    <mergeCell ref="A28:A29"/>
    <mergeCell ref="B28:B29"/>
    <mergeCell ref="AK28:AK29"/>
    <mergeCell ref="A22:A23"/>
    <mergeCell ref="B22:B23"/>
    <mergeCell ref="AK22:AK23"/>
    <mergeCell ref="A24:A25"/>
    <mergeCell ref="B24:B25"/>
    <mergeCell ref="AK24:AK25"/>
    <mergeCell ref="AL48:AL49"/>
    <mergeCell ref="C50:C51"/>
    <mergeCell ref="AL50:AL51"/>
    <mergeCell ref="C52:C53"/>
    <mergeCell ref="AL52:AL53"/>
    <mergeCell ref="C54:C55"/>
    <mergeCell ref="AL54:AL55"/>
    <mergeCell ref="AL40:AL41"/>
    <mergeCell ref="C42:C43"/>
    <mergeCell ref="AL42:AL43"/>
    <mergeCell ref="C44:C45"/>
    <mergeCell ref="AL44:AL45"/>
    <mergeCell ref="C46:C47"/>
    <mergeCell ref="AL46:AL47"/>
    <mergeCell ref="AL64:AL65"/>
    <mergeCell ref="C66:C67"/>
    <mergeCell ref="AL66:AL67"/>
    <mergeCell ref="C68:C69"/>
    <mergeCell ref="AL68:AL69"/>
    <mergeCell ref="AL56:AL57"/>
    <mergeCell ref="C58:C59"/>
    <mergeCell ref="AL58:AL59"/>
    <mergeCell ref="C60:C61"/>
    <mergeCell ref="AL60:AL61"/>
    <mergeCell ref="C62:C63"/>
    <mergeCell ref="AL62:AL63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AEAEA"/>
  </sheetPr>
  <dimension ref="A1:AL70"/>
  <sheetViews>
    <sheetView zoomScale="70" zoomScaleNormal="70" zoomScalePageLayoutView="0" workbookViewId="0" topLeftCell="A28">
      <selection activeCell="AJ38" sqref="AJ38"/>
    </sheetView>
  </sheetViews>
  <sheetFormatPr defaultColWidth="9.140625" defaultRowHeight="15"/>
  <cols>
    <col min="3" max="3" width="11.57421875" style="0" customWidth="1"/>
    <col min="4" max="4" width="13.421875" style="0" customWidth="1"/>
    <col min="6" max="6" width="10.421875" style="0" customWidth="1"/>
    <col min="8" max="8" width="15.57421875" style="0" customWidth="1"/>
    <col min="9" max="9" width="14.8515625" style="0" customWidth="1"/>
    <col min="10" max="10" width="11.00390625" style="0" customWidth="1"/>
    <col min="11" max="11" width="12.00390625" style="0" customWidth="1"/>
    <col min="12" max="12" width="12.57421875" style="0" customWidth="1"/>
    <col min="13" max="13" width="13.28125" style="0" customWidth="1"/>
    <col min="14" max="14" width="12.140625" style="0" customWidth="1"/>
    <col min="15" max="15" width="12.57421875" style="0" customWidth="1"/>
    <col min="16" max="16" width="12.421875" style="0" customWidth="1"/>
    <col min="17" max="17" width="14.421875" style="0" customWidth="1"/>
    <col min="18" max="18" width="13.28125" style="0" customWidth="1"/>
    <col min="19" max="19" width="12.421875" style="0" customWidth="1"/>
    <col min="20" max="20" width="11.421875" style="0" customWidth="1"/>
    <col min="21" max="21" width="11.57421875" style="0" customWidth="1"/>
    <col min="22" max="22" width="12.8515625" style="0" customWidth="1"/>
    <col min="23" max="23" width="13.28125" style="0" customWidth="1"/>
    <col min="24" max="24" width="12.8515625" style="0" customWidth="1"/>
    <col min="25" max="25" width="12.57421875" style="0" customWidth="1"/>
    <col min="26" max="26" width="12.00390625" style="0" customWidth="1"/>
    <col min="27" max="27" width="14.00390625" style="0" customWidth="1"/>
    <col min="28" max="28" width="13.8515625" style="0" customWidth="1"/>
    <col min="29" max="29" width="12.140625" style="0" customWidth="1"/>
    <col min="30" max="30" width="13.8515625" style="0" customWidth="1"/>
    <col min="31" max="31" width="15.7109375" style="0" customWidth="1"/>
    <col min="32" max="32" width="11.57421875" style="0" customWidth="1"/>
    <col min="33" max="33" width="14.421875" style="0" customWidth="1"/>
    <col min="34" max="34" width="12.140625" style="0" customWidth="1"/>
    <col min="35" max="35" width="11.00390625" style="0" customWidth="1"/>
    <col min="36" max="36" width="13.57421875" style="0" customWidth="1"/>
    <col min="37" max="37" width="11.8515625" style="0" customWidth="1"/>
  </cols>
  <sheetData>
    <row r="1" spans="1:37" ht="67.5" customHeight="1">
      <c r="A1" s="176" t="str">
        <f>REPT(базовый!A1,1)</f>
        <v>Cassa de lux Однорядный D=25</v>
      </c>
      <c r="B1" s="177"/>
      <c r="C1" s="102" t="s">
        <v>3</v>
      </c>
      <c r="D1" s="103"/>
      <c r="E1" s="104"/>
      <c r="F1" s="105" t="s">
        <v>0</v>
      </c>
      <c r="G1" s="106"/>
      <c r="H1" s="178" t="s">
        <v>4</v>
      </c>
      <c r="I1" s="110" t="s">
        <v>10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2"/>
      <c r="AK1" s="25" t="s">
        <v>9</v>
      </c>
    </row>
    <row r="2" spans="1:37" ht="24.75" customHeight="1">
      <c r="A2" s="151" t="s">
        <v>6</v>
      </c>
      <c r="B2" s="152"/>
      <c r="C2" s="115" t="s">
        <v>1</v>
      </c>
      <c r="D2" s="116"/>
      <c r="E2" s="116" t="s">
        <v>2</v>
      </c>
      <c r="F2" s="134" t="s">
        <v>1</v>
      </c>
      <c r="G2" s="115" t="s">
        <v>2</v>
      </c>
      <c r="H2" s="108"/>
      <c r="I2" s="172" t="str">
        <f>REPT(базовый!I2,1)</f>
        <v>Заглушка</v>
      </c>
      <c r="J2" s="137" t="s">
        <v>13</v>
      </c>
      <c r="K2" s="174" t="str">
        <f>REPT(базовый!K2,1)</f>
        <v>Мечь, Ветка с листьями</v>
      </c>
      <c r="L2" s="137" t="s">
        <v>13</v>
      </c>
      <c r="M2" s="174" t="str">
        <f>REPT(базовый!M2,1)</f>
        <v>Колокол, Кедр</v>
      </c>
      <c r="N2" s="137" t="s">
        <v>13</v>
      </c>
      <c r="O2" s="174" t="str">
        <f>REPT(базовый!O2,1)</f>
        <v>Овал, Милано </v>
      </c>
      <c r="P2" s="137" t="s">
        <v>13</v>
      </c>
      <c r="Q2" s="174" t="str">
        <f>REPT(базовый!Q2,1)</f>
        <v>Клён, Перо</v>
      </c>
      <c r="R2" s="137" t="s">
        <v>13</v>
      </c>
      <c r="S2" s="172" t="str">
        <f>REPT(базовый!S2,1)</f>
        <v>Аванти</v>
      </c>
      <c r="T2" s="137" t="s">
        <v>13</v>
      </c>
      <c r="U2" s="174" t="str">
        <f>REPT(базовый!U2,1)</f>
        <v>Капля</v>
      </c>
      <c r="V2" s="137" t="s">
        <v>13</v>
      </c>
      <c r="W2" s="174" t="str">
        <f>REPT(базовый!W2,1)</f>
        <v>Лист большой</v>
      </c>
      <c r="X2" s="137" t="s">
        <v>13</v>
      </c>
      <c r="Y2" s="174" t="str">
        <f>REPT(базовый!Y2,1)</f>
        <v>Шар большой Верона,</v>
      </c>
      <c r="Z2" s="137" t="s">
        <v>13</v>
      </c>
      <c r="AA2" s="174" t="str">
        <f>REPT(базовый!AA2,1)</f>
        <v>Амбер, Барокко</v>
      </c>
      <c r="AB2" s="137" t="s">
        <v>13</v>
      </c>
      <c r="AC2" s="174" t="str">
        <f>REPT(базовый!AC2,1)</f>
        <v>Шар, Цилиндр</v>
      </c>
      <c r="AD2" s="137" t="s">
        <v>13</v>
      </c>
      <c r="AE2" s="174" t="str">
        <f>REPT(базовый!AE2,1)</f>
        <v>Фантазия, Спираль</v>
      </c>
      <c r="AF2" s="137" t="s">
        <v>13</v>
      </c>
      <c r="AG2" s="172" t="str">
        <f>REPT(базовый!AG2,1)</f>
        <v>Ампир</v>
      </c>
      <c r="AH2" s="137" t="s">
        <v>13</v>
      </c>
      <c r="AI2" s="172" t="str">
        <f>REPT(базовый!AI2,1)</f>
        <v>Ажур</v>
      </c>
      <c r="AJ2" s="137" t="s">
        <v>13</v>
      </c>
      <c r="AK2" s="75">
        <v>1</v>
      </c>
    </row>
    <row r="3" spans="1:38" ht="28.5" customHeight="1" thickBot="1">
      <c r="A3" s="22" t="s">
        <v>5</v>
      </c>
      <c r="B3" s="23" t="s">
        <v>2</v>
      </c>
      <c r="C3" s="117"/>
      <c r="D3" s="118"/>
      <c r="E3" s="118"/>
      <c r="F3" s="135"/>
      <c r="G3" s="117"/>
      <c r="H3" s="150"/>
      <c r="I3" s="173"/>
      <c r="J3" s="141"/>
      <c r="K3" s="175"/>
      <c r="L3" s="141"/>
      <c r="M3" s="175"/>
      <c r="N3" s="141"/>
      <c r="O3" s="175"/>
      <c r="P3" s="141"/>
      <c r="Q3" s="175"/>
      <c r="R3" s="141"/>
      <c r="S3" s="173"/>
      <c r="T3" s="141"/>
      <c r="U3" s="175"/>
      <c r="V3" s="141"/>
      <c r="W3" s="175"/>
      <c r="X3" s="141"/>
      <c r="Y3" s="175"/>
      <c r="Z3" s="141"/>
      <c r="AA3" s="175"/>
      <c r="AB3" s="141"/>
      <c r="AC3" s="175"/>
      <c r="AD3" s="141"/>
      <c r="AE3" s="175"/>
      <c r="AF3" s="141"/>
      <c r="AG3" s="173"/>
      <c r="AH3" s="141"/>
      <c r="AI3" s="173"/>
      <c r="AJ3" s="141"/>
      <c r="AK3" s="80" t="s">
        <v>30</v>
      </c>
      <c r="AL3" s="32"/>
    </row>
    <row r="4" spans="1:37" ht="15">
      <c r="A4" s="124">
        <v>120</v>
      </c>
      <c r="B4" s="157">
        <f>ABS(базовый!B4*$AK$2)</f>
        <v>0</v>
      </c>
      <c r="C4" s="7" t="s">
        <v>8</v>
      </c>
      <c r="D4" s="9">
        <f>ABS(базовый!D4*$AK$2)</f>
        <v>0</v>
      </c>
      <c r="E4" s="6">
        <f>ABS(D4*2)</f>
        <v>0</v>
      </c>
      <c r="F4" s="9">
        <f>ABS(базовый!F4*$AK$2)</f>
        <v>15</v>
      </c>
      <c r="G4" s="18">
        <f>ABS(F4*A4/10)</f>
        <v>180</v>
      </c>
      <c r="H4" s="19">
        <f>ABS(B4+E4+G4)*базовый!AL4</f>
        <v>0</v>
      </c>
      <c r="I4" s="20">
        <f>ABS(базовый!I4*$AK$2)</f>
        <v>90</v>
      </c>
      <c r="J4" s="33">
        <f>ABS(I4*2+H4)*базовый!AL4*базовый!$J$34</f>
        <v>0</v>
      </c>
      <c r="K4" s="20">
        <f>ABS(базовый!K4*$AK$2)</f>
        <v>179</v>
      </c>
      <c r="L4" s="33">
        <f>ABS(K4*2+$H4)*базовый!AL4*базовый!$L$34</f>
        <v>0</v>
      </c>
      <c r="M4" s="20">
        <f>ABS(базовый!M4*$AK$2)</f>
        <v>201</v>
      </c>
      <c r="N4" s="33">
        <f>ABS(M4*2+$H4)*базовый!AL4*базовый!$N$34</f>
        <v>0</v>
      </c>
      <c r="O4" s="20">
        <f>ABS(базовый!O4*$AK$2)</f>
        <v>238</v>
      </c>
      <c r="P4" s="33">
        <f>ABS(O4*2+$H4)*базовый!AL4*базовый!$P$34</f>
        <v>0</v>
      </c>
      <c r="Q4" s="20">
        <f>ABS(базовый!Q4*$AK$2)</f>
        <v>188</v>
      </c>
      <c r="R4" s="33">
        <f>ABS(Q4*2+$H4)*базовый!AL4*базовый!$R$34</f>
        <v>0</v>
      </c>
      <c r="S4" s="20">
        <f>ABS(базовый!S4*$AK$2)</f>
        <v>205</v>
      </c>
      <c r="T4" s="33">
        <f>ABS(S4*2+$H4)*базовый!AL4*базовый!$T$34</f>
        <v>0</v>
      </c>
      <c r="U4" s="20">
        <f>ABS(базовый!U4*$AK$2)</f>
        <v>165</v>
      </c>
      <c r="V4" s="33">
        <f>ABS(U4*2+$H4)*базовый!AL4*базовый!$V$34</f>
        <v>0</v>
      </c>
      <c r="W4" s="20">
        <f>ABS(базовый!W4*$AK$2)</f>
        <v>173</v>
      </c>
      <c r="X4" s="36">
        <f>ABS(W4*2+$H4)*базовый!AL4*базовый!$X$34</f>
        <v>0</v>
      </c>
      <c r="Y4" s="20">
        <f>ABS(базовый!Y4*$AK$2)</f>
        <v>216</v>
      </c>
      <c r="Z4" s="36">
        <f>ABS(Y4*2+$H4)*базовый!AL4*базовый!$Z$34</f>
        <v>0</v>
      </c>
      <c r="AA4" s="20">
        <f>ABS(базовый!AA4*$AK$2)</f>
        <v>0</v>
      </c>
      <c r="AB4" s="36">
        <f>ABS(AA4*2+$H4)*базовый!AL4*базовый!$AB$34</f>
        <v>0</v>
      </c>
      <c r="AC4" s="20">
        <f>ABS(базовый!AC4*$AK$2)</f>
        <v>188</v>
      </c>
      <c r="AD4" s="36">
        <f>ABS(AC4*2+$H4)*базовый!AL4*базовый!$AD$34</f>
        <v>0</v>
      </c>
      <c r="AE4" s="20">
        <f>ABS(базовый!AE4*$AK$2)</f>
        <v>188</v>
      </c>
      <c r="AF4" s="36">
        <f>ABS(AE4*2+$H4)*базовый!AL4*базовый!$AF$34</f>
        <v>0</v>
      </c>
      <c r="AG4" s="20">
        <f>ABS(базовый!AG4*$AK$2)</f>
        <v>344</v>
      </c>
      <c r="AH4" s="36">
        <f>ABS(AG4*2+$H4)*базовый!AL4*базовый!$AH$34</f>
        <v>0</v>
      </c>
      <c r="AI4" s="20">
        <f>ABS(базовый!AI4*$AK$2)</f>
        <v>229</v>
      </c>
      <c r="AJ4" s="36">
        <f>ABS(AI4*2+$H4)*базовый!AL4*базовый!$AJ$34</f>
        <v>0</v>
      </c>
      <c r="AK4" s="163">
        <v>120</v>
      </c>
    </row>
    <row r="5" spans="1:37" ht="15.75" thickBot="1">
      <c r="A5" s="123"/>
      <c r="B5" s="158"/>
      <c r="C5" s="8" t="s">
        <v>7</v>
      </c>
      <c r="D5" s="9">
        <f>ABS(базовый!D5*$AK$2)</f>
        <v>193</v>
      </c>
      <c r="E5" s="1">
        <f>ABS(D5*2)</f>
        <v>386</v>
      </c>
      <c r="F5" s="9">
        <f>ABS(базовый!F5*$AK$2)</f>
        <v>15</v>
      </c>
      <c r="G5" s="14">
        <f>ABS(F5*A4/10)</f>
        <v>180</v>
      </c>
      <c r="H5" s="16">
        <f>ABS(B4+E5+G5)*базовый!AL5</f>
        <v>0</v>
      </c>
      <c r="I5" s="20">
        <f>ABS(базовый!I5*$AK$2)</f>
        <v>90</v>
      </c>
      <c r="J5" s="34">
        <f>ABS(I5*2+H5)*базовый!AL5*базовый!$J$34</f>
        <v>0</v>
      </c>
      <c r="K5" s="20">
        <f>ABS(базовый!K5*$AK$2)</f>
        <v>179</v>
      </c>
      <c r="L5" s="34">
        <f>ABS(K5*2+$H5)*базовый!AL5*базовый!$L$34</f>
        <v>0</v>
      </c>
      <c r="M5" s="20">
        <f>ABS(базовый!M5*$AK$2)</f>
        <v>201</v>
      </c>
      <c r="N5" s="34">
        <f>ABS(M5*2+$H5)*базовый!AL5*базовый!$N$34</f>
        <v>0</v>
      </c>
      <c r="O5" s="20">
        <f>ABS(базовый!O5*$AK$2)</f>
        <v>238</v>
      </c>
      <c r="P5" s="34">
        <f>ABS(O5*2+$H5)*базовый!AL5*базовый!$P$34</f>
        <v>0</v>
      </c>
      <c r="Q5" s="20">
        <f>ABS(базовый!Q5*$AK$2)</f>
        <v>188</v>
      </c>
      <c r="R5" s="34">
        <f>ABS(Q5*2+$H5)*базовый!AL5*базовый!$R$34</f>
        <v>0</v>
      </c>
      <c r="S5" s="20">
        <f>ABS(базовый!S5*$AK$2)</f>
        <v>205</v>
      </c>
      <c r="T5" s="34">
        <f>ABS(S5*2+$H5)*базовый!AL5*базовый!$T$34</f>
        <v>0</v>
      </c>
      <c r="U5" s="20">
        <f>ABS(базовый!U5*$AK$2)</f>
        <v>165</v>
      </c>
      <c r="V5" s="34">
        <f>ABS(U5*2+$H5)*базовый!AL5*базовый!$V$34</f>
        <v>0</v>
      </c>
      <c r="W5" s="20">
        <f>ABS(базовый!W5*$AK$2)</f>
        <v>173</v>
      </c>
      <c r="X5" s="34">
        <f>ABS(W5*2+$H5)*базовый!AL5*базовый!$X$34</f>
        <v>0</v>
      </c>
      <c r="Y5" s="20">
        <f>ABS(базовый!Y5*$AK$2)</f>
        <v>216</v>
      </c>
      <c r="Z5" s="34">
        <f>ABS(Y5*2+$H5)*базовый!AL5*базовый!$Z$34</f>
        <v>0</v>
      </c>
      <c r="AA5" s="20">
        <f>ABS(базовый!AA5*$AK$2)</f>
        <v>0</v>
      </c>
      <c r="AB5" s="34">
        <f>ABS(AA5*2+$H5)*базовый!AL5*базовый!$AB$34</f>
        <v>0</v>
      </c>
      <c r="AC5" s="20">
        <f>ABS(базовый!AC5*$AK$2)</f>
        <v>188</v>
      </c>
      <c r="AD5" s="34">
        <f>ABS(AC5*2+$H5)*базовый!AL5*базовый!$AD$34</f>
        <v>0</v>
      </c>
      <c r="AE5" s="20">
        <f>ABS(базовый!AE5*$AK$2)</f>
        <v>188</v>
      </c>
      <c r="AF5" s="34">
        <f>ABS(AE5*2+$H5)*базовый!AL5*базовый!$AF$34</f>
        <v>0</v>
      </c>
      <c r="AG5" s="20">
        <f>ABS(базовый!AG5*$AK$2)</f>
        <v>344</v>
      </c>
      <c r="AH5" s="34">
        <f>ABS(AG5*2+$H5)*базовый!AL5*базовый!$AH$34</f>
        <v>0</v>
      </c>
      <c r="AI5" s="20">
        <f>ABS(базовый!AI5*$AK$2)</f>
        <v>229</v>
      </c>
      <c r="AJ5" s="34">
        <f>ABS(AI5*2+$H5)*базовый!AL5*базовый!$AJ$34</f>
        <v>0</v>
      </c>
      <c r="AK5" s="160"/>
    </row>
    <row r="6" spans="1:37" ht="15.75" thickTop="1">
      <c r="A6" s="122">
        <v>140</v>
      </c>
      <c r="B6" s="157">
        <f>ABS(базовый!B6*$AK$2)</f>
        <v>0</v>
      </c>
      <c r="C6" s="7" t="s">
        <v>8</v>
      </c>
      <c r="D6" s="9">
        <f>ABS(базовый!D6*$AK$2)</f>
        <v>0</v>
      </c>
      <c r="E6" s="4">
        <f aca="true" t="shared" si="0" ref="E6:E17">ABS(D6*2)</f>
        <v>0</v>
      </c>
      <c r="F6" s="9">
        <f>ABS(базовый!F6*$AK$2)</f>
        <v>15</v>
      </c>
      <c r="G6" s="15">
        <f>ABS(F6*A6/10)</f>
        <v>210</v>
      </c>
      <c r="H6" s="19">
        <f>ABS(B6+E6+G6)*базовый!AL6</f>
        <v>0</v>
      </c>
      <c r="I6" s="20">
        <f>ABS(базовый!I6*$AK$2)</f>
        <v>90</v>
      </c>
      <c r="J6" s="33">
        <f>ABS(I6*2+H6)*базовый!AL6*базовый!$J$34</f>
        <v>0</v>
      </c>
      <c r="K6" s="20">
        <f>ABS(базовый!K6*$AK$2)</f>
        <v>179</v>
      </c>
      <c r="L6" s="33">
        <f>ABS(K6*2+$H6)*базовый!AL6*базовый!$L$34</f>
        <v>0</v>
      </c>
      <c r="M6" s="20">
        <f>ABS(базовый!M6*$AK$2)</f>
        <v>201</v>
      </c>
      <c r="N6" s="33">
        <f>ABS(M6*2+$H6)*базовый!AL6*базовый!$N$34</f>
        <v>0</v>
      </c>
      <c r="O6" s="20">
        <f>ABS(базовый!O6*$AK$2)</f>
        <v>238</v>
      </c>
      <c r="P6" s="33">
        <f>ABS(O6*2+$H6)*базовый!AL6*базовый!$P$34</f>
        <v>0</v>
      </c>
      <c r="Q6" s="20">
        <f>ABS(базовый!Q6*$AK$2)</f>
        <v>188</v>
      </c>
      <c r="R6" s="33">
        <f>ABS(Q6*2+$H6)*базовый!AL6*базовый!$R$34</f>
        <v>0</v>
      </c>
      <c r="S6" s="20">
        <f>ABS(базовый!S6*$AK$2)</f>
        <v>205</v>
      </c>
      <c r="T6" s="33">
        <f>ABS(S6*2+$H6)*базовый!AL6*базовый!$T$34</f>
        <v>0</v>
      </c>
      <c r="U6" s="20">
        <f>ABS(базовый!U6*$AK$2)</f>
        <v>165</v>
      </c>
      <c r="V6" s="33">
        <f>ABS(U6*2+$H6)*базовый!AL6*базовый!$V$34</f>
        <v>0</v>
      </c>
      <c r="W6" s="20">
        <f>ABS(базовый!W6*$AK$2)</f>
        <v>173</v>
      </c>
      <c r="X6" s="36">
        <f>ABS(W6*2+$H6)*базовый!AL6*базовый!$X$34</f>
        <v>0</v>
      </c>
      <c r="Y6" s="20">
        <f>ABS(базовый!Y6*$AK$2)</f>
        <v>216</v>
      </c>
      <c r="Z6" s="36">
        <f>ABS(Y6*2+$H6)*базовый!AL6*базовый!$Z$34</f>
        <v>0</v>
      </c>
      <c r="AA6" s="20">
        <f>ABS(базовый!AA6*$AK$2)</f>
        <v>0</v>
      </c>
      <c r="AB6" s="36">
        <f>ABS(AA6*2+$H6)*базовый!AL6*базовый!$AB$34</f>
        <v>0</v>
      </c>
      <c r="AC6" s="20">
        <f>ABS(базовый!AC6*$AK$2)</f>
        <v>188</v>
      </c>
      <c r="AD6" s="36">
        <f>ABS(AC6*2+$H6)*базовый!AL6*базовый!$AD$34</f>
        <v>0</v>
      </c>
      <c r="AE6" s="20">
        <f>ABS(базовый!AE6*$AK$2)</f>
        <v>188</v>
      </c>
      <c r="AF6" s="36">
        <f>ABS(AE6*2+$H6)*базовый!AL6*базовый!$AF$34</f>
        <v>0</v>
      </c>
      <c r="AG6" s="20">
        <f>ABS(базовый!AG6*$AK$2)</f>
        <v>344</v>
      </c>
      <c r="AH6" s="36">
        <f>ABS(AG6*2+$H6)*базовый!AL6*базовый!$AH$34</f>
        <v>0</v>
      </c>
      <c r="AI6" s="20">
        <f>ABS(базовый!AI6*$AK$2)</f>
        <v>229</v>
      </c>
      <c r="AJ6" s="36">
        <f>ABS(AI6*2+$H6)*базовый!AL6*базовый!$AJ$34</f>
        <v>0</v>
      </c>
      <c r="AK6" s="159">
        <v>140</v>
      </c>
    </row>
    <row r="7" spans="1:37" ht="15.75" thickBot="1">
      <c r="A7" s="123"/>
      <c r="B7" s="158"/>
      <c r="C7" s="8" t="s">
        <v>7</v>
      </c>
      <c r="D7" s="9">
        <f>ABS(базовый!D7*$AK$2)</f>
        <v>193</v>
      </c>
      <c r="E7" s="1">
        <f t="shared" si="0"/>
        <v>386</v>
      </c>
      <c r="F7" s="9">
        <f>ABS(базовый!F7*$AK$2)</f>
        <v>15</v>
      </c>
      <c r="G7" s="3">
        <f>ABS(F7*A6/10)</f>
        <v>210</v>
      </c>
      <c r="H7" s="16">
        <f>ABS(B6+E7+G7)*базовый!AL7</f>
        <v>0</v>
      </c>
      <c r="I7" s="20">
        <f>ABS(базовый!I7*$AK$2)</f>
        <v>90</v>
      </c>
      <c r="J7" s="34">
        <f>ABS(I7*2+H7)*базовый!AL7*базовый!$J$34</f>
        <v>0</v>
      </c>
      <c r="K7" s="20">
        <f>ABS(базовый!K7*$AK$2)</f>
        <v>179</v>
      </c>
      <c r="L7" s="34">
        <f>ABS(K7*2+$H7)*базовый!AL7*базовый!$L$34</f>
        <v>0</v>
      </c>
      <c r="M7" s="20">
        <f>ABS(базовый!M7*$AK$2)</f>
        <v>201</v>
      </c>
      <c r="N7" s="34">
        <f>ABS(M7*2+$H7)*базовый!AL7*базовый!$N$34</f>
        <v>0</v>
      </c>
      <c r="O7" s="20">
        <f>ABS(базовый!O7*$AK$2)</f>
        <v>238</v>
      </c>
      <c r="P7" s="34">
        <f>ABS(O7*2+$H7)*базовый!AL7*базовый!$P$34</f>
        <v>0</v>
      </c>
      <c r="Q7" s="20">
        <f>ABS(базовый!Q7*$AK$2)</f>
        <v>188</v>
      </c>
      <c r="R7" s="34">
        <f>ABS(Q7*2+$H7)*базовый!AL7*базовый!$R$34</f>
        <v>0</v>
      </c>
      <c r="S7" s="20">
        <f>ABS(базовый!S7*$AK$2)</f>
        <v>205</v>
      </c>
      <c r="T7" s="34">
        <f>ABS(S7*2+$H7)*базовый!AL7*базовый!$T$34</f>
        <v>0</v>
      </c>
      <c r="U7" s="20">
        <f>ABS(базовый!U7*$AK$2)</f>
        <v>165</v>
      </c>
      <c r="V7" s="34">
        <f>ABS(U7*2+$H7)*базовый!AL7*базовый!$V$34</f>
        <v>0</v>
      </c>
      <c r="W7" s="20">
        <f>ABS(базовый!W7*$AK$2)</f>
        <v>173</v>
      </c>
      <c r="X7" s="34">
        <f>ABS(W7*2+$H7)*базовый!AL7*базовый!$X$34</f>
        <v>0</v>
      </c>
      <c r="Y7" s="20">
        <f>ABS(базовый!Y7*$AK$2)</f>
        <v>216</v>
      </c>
      <c r="Z7" s="34">
        <f>ABS(Y7*2+$H7)*базовый!AL7*базовый!$Z$34</f>
        <v>0</v>
      </c>
      <c r="AA7" s="20">
        <f>ABS(базовый!AA7*$AK$2)</f>
        <v>0</v>
      </c>
      <c r="AB7" s="34">
        <f>ABS(AA7*2+$H7)*базовый!AL7*базовый!$AB$34</f>
        <v>0</v>
      </c>
      <c r="AC7" s="20">
        <f>ABS(базовый!AC7*$AK$2)</f>
        <v>188</v>
      </c>
      <c r="AD7" s="42">
        <f>ABS(AC7*2+$H7)*базовый!AL7*базовый!$AD$34</f>
        <v>0</v>
      </c>
      <c r="AE7" s="20">
        <f>ABS(базовый!AE7*$AK$2)</f>
        <v>188</v>
      </c>
      <c r="AF7" s="42">
        <f>ABS(AE7*2+$H7)*базовый!AL7*базовый!$AF$34</f>
        <v>0</v>
      </c>
      <c r="AG7" s="20">
        <f>ABS(базовый!AG7*$AK$2)</f>
        <v>344</v>
      </c>
      <c r="AH7" s="34">
        <f>ABS(AG7*2+$H7)*базовый!AL7*базовый!$AH$34</f>
        <v>0</v>
      </c>
      <c r="AI7" s="20">
        <f>ABS(базовый!AI7*$AK$2)</f>
        <v>229</v>
      </c>
      <c r="AJ7" s="34">
        <f>ABS(AI7*2+$H7)*базовый!AL7*базовый!$AJ$34</f>
        <v>0</v>
      </c>
      <c r="AK7" s="160"/>
    </row>
    <row r="8" spans="1:37" ht="15.75" thickTop="1">
      <c r="A8" s="124">
        <v>150</v>
      </c>
      <c r="B8" s="157">
        <f>ABS(базовый!B8*$AK$2)</f>
        <v>0</v>
      </c>
      <c r="C8" s="7" t="s">
        <v>8</v>
      </c>
      <c r="D8" s="9">
        <f>ABS(базовый!D8*$AK$2)</f>
        <v>0</v>
      </c>
      <c r="E8" s="4">
        <f t="shared" si="0"/>
        <v>0</v>
      </c>
      <c r="F8" s="9">
        <f>ABS(базовый!F8*$AK$2)</f>
        <v>15</v>
      </c>
      <c r="G8" s="15">
        <f>ABS(F8*A8/10)</f>
        <v>225</v>
      </c>
      <c r="H8" s="19">
        <f>ABS(B8+E8+G8)*базовый!AL8</f>
        <v>0</v>
      </c>
      <c r="I8" s="20">
        <f>ABS(базовый!I8*$AK$2)</f>
        <v>90</v>
      </c>
      <c r="J8" s="33">
        <f>ABS(I8*2+H8)*базовый!AL8*базовый!$J$34</f>
        <v>0</v>
      </c>
      <c r="K8" s="20">
        <f>ABS(базовый!K8*$AK$2)</f>
        <v>179</v>
      </c>
      <c r="L8" s="33">
        <f>ABS(K8*2+$H8)*базовый!AL8*базовый!$L$34</f>
        <v>0</v>
      </c>
      <c r="M8" s="20">
        <f>ABS(базовый!M8*$AK$2)</f>
        <v>201</v>
      </c>
      <c r="N8" s="33">
        <f>ABS(M8*2+$H8)*базовый!AL8*базовый!$N$34</f>
        <v>0</v>
      </c>
      <c r="O8" s="20">
        <f>ABS(базовый!O8*$AK$2)</f>
        <v>238</v>
      </c>
      <c r="P8" s="33">
        <f>ABS(O8*2+$H8)*базовый!AL8*базовый!$P$34</f>
        <v>0</v>
      </c>
      <c r="Q8" s="20">
        <f>ABS(базовый!Q8*$AK$2)</f>
        <v>188</v>
      </c>
      <c r="R8" s="33">
        <f>ABS(Q8*2+$H8)*базовый!AL8*базовый!$R$34</f>
        <v>0</v>
      </c>
      <c r="S8" s="20">
        <f>ABS(базовый!S8*$AK$2)</f>
        <v>205</v>
      </c>
      <c r="T8" s="33">
        <f>ABS(S8*2+$H8)*базовый!AL8*базовый!$T$34</f>
        <v>0</v>
      </c>
      <c r="U8" s="20">
        <f>ABS(базовый!U8*$AK$2)</f>
        <v>165</v>
      </c>
      <c r="V8" s="33">
        <f>ABS(U8*2+$H8)*базовый!AL8*базовый!$V$34</f>
        <v>0</v>
      </c>
      <c r="W8" s="20">
        <f>ABS(базовый!W8*$AK$2)</f>
        <v>173</v>
      </c>
      <c r="X8" s="36">
        <f>ABS(W8*2+$H8)*базовый!AL8*базовый!$X$34</f>
        <v>0</v>
      </c>
      <c r="Y8" s="20">
        <f>ABS(базовый!Y8*$AK$2)</f>
        <v>216</v>
      </c>
      <c r="Z8" s="36">
        <f>ABS(Y8*2+$H8)*базовый!AL8*базовый!$Z$34</f>
        <v>0</v>
      </c>
      <c r="AA8" s="20">
        <f>ABS(базовый!AA8*$AK$2)</f>
        <v>0</v>
      </c>
      <c r="AB8" s="36">
        <f>ABS(AA8*2+$H8)*базовый!AL8*базовый!$AB$34</f>
        <v>0</v>
      </c>
      <c r="AC8" s="20">
        <f>ABS(базовый!AC8*$AK$2)</f>
        <v>188</v>
      </c>
      <c r="AD8" s="35">
        <f>ABS(AC8*2+$H8)*базовый!AL8*базовый!$AD$34</f>
        <v>0</v>
      </c>
      <c r="AE8" s="20">
        <f>ABS(базовый!AE8*$AK$2)</f>
        <v>188</v>
      </c>
      <c r="AF8" s="35">
        <f>ABS(AE8*2+$H8)*базовый!AL8*базовый!$AF$34</f>
        <v>0</v>
      </c>
      <c r="AG8" s="20">
        <f>ABS(базовый!AG8*$AK$2)</f>
        <v>344</v>
      </c>
      <c r="AH8" s="36">
        <f>ABS(AG8*2+$H8)*базовый!AL8*базовый!$AH$34</f>
        <v>0</v>
      </c>
      <c r="AI8" s="20">
        <f>ABS(базовый!AI8*$AK$2)</f>
        <v>229</v>
      </c>
      <c r="AJ8" s="36">
        <f>ABS(AI8*2+$H8)*базовый!AL8*базовый!$AJ$34</f>
        <v>0</v>
      </c>
      <c r="AK8" s="163">
        <v>150</v>
      </c>
    </row>
    <row r="9" spans="1:37" ht="15.75" thickBot="1">
      <c r="A9" s="125"/>
      <c r="B9" s="158"/>
      <c r="C9" s="8" t="s">
        <v>7</v>
      </c>
      <c r="D9" s="9">
        <f>ABS(базовый!D9*$AK$2)</f>
        <v>193</v>
      </c>
      <c r="E9" s="1">
        <f t="shared" si="0"/>
        <v>386</v>
      </c>
      <c r="F9" s="9">
        <f>ABS(базовый!F9*$AK$2)</f>
        <v>15</v>
      </c>
      <c r="G9" s="3">
        <f>ABS(F9*A8/10)</f>
        <v>225</v>
      </c>
      <c r="H9" s="16">
        <f>ABS(B8+E9+G9)*базовый!AL9</f>
        <v>0</v>
      </c>
      <c r="I9" s="20">
        <f>ABS(базовый!I9*$AK$2)</f>
        <v>90</v>
      </c>
      <c r="J9" s="34">
        <f>ABS(I9*2+H9)*базовый!AL9*базовый!$J$34</f>
        <v>0</v>
      </c>
      <c r="K9" s="20">
        <f>ABS(базовый!K9*$AK$2)</f>
        <v>179</v>
      </c>
      <c r="L9" s="34">
        <f>ABS(K9*2+$H9)*базовый!AL9*базовый!$L$34</f>
        <v>0</v>
      </c>
      <c r="M9" s="20">
        <f>ABS(базовый!M9*$AK$2)</f>
        <v>201</v>
      </c>
      <c r="N9" s="34">
        <f>ABS(M9*2+$H9)*базовый!AL9*базовый!$N$34</f>
        <v>0</v>
      </c>
      <c r="O9" s="20">
        <f>ABS(базовый!O9*$AK$2)</f>
        <v>238</v>
      </c>
      <c r="P9" s="34">
        <f>ABS(O9*2+$H9)*базовый!AL9*базовый!$P$34</f>
        <v>0</v>
      </c>
      <c r="Q9" s="20">
        <f>ABS(базовый!Q9*$AK$2)</f>
        <v>188</v>
      </c>
      <c r="R9" s="34">
        <f>ABS(Q9*2+$H9)*базовый!AL9*базовый!$R$34</f>
        <v>0</v>
      </c>
      <c r="S9" s="20">
        <f>ABS(базовый!S9*$AK$2)</f>
        <v>205</v>
      </c>
      <c r="T9" s="34">
        <f>ABS(S9*2+$H9)*базовый!AL9*базовый!$T$34</f>
        <v>0</v>
      </c>
      <c r="U9" s="20">
        <f>ABS(базовый!U9*$AK$2)</f>
        <v>165</v>
      </c>
      <c r="V9" s="34">
        <f>ABS(U9*2+$H9)*базовый!AL9*базовый!$V$34</f>
        <v>0</v>
      </c>
      <c r="W9" s="20">
        <f>ABS(базовый!W9*$AK$2)</f>
        <v>173</v>
      </c>
      <c r="X9" s="34">
        <f>ABS(W9*2+$H9)*базовый!AL9*базовый!$X$34</f>
        <v>0</v>
      </c>
      <c r="Y9" s="20">
        <f>ABS(базовый!Y9*$AK$2)</f>
        <v>216</v>
      </c>
      <c r="Z9" s="42">
        <f>ABS(Y9*2+$H9)*базовый!AL9*базовый!$Z$34</f>
        <v>0</v>
      </c>
      <c r="AA9" s="20">
        <f>ABS(базовый!AA9*$AK$2)</f>
        <v>0</v>
      </c>
      <c r="AB9" s="42">
        <f>ABS(AA9*2+$H9)*базовый!AL9*базовый!$AB$34</f>
        <v>0</v>
      </c>
      <c r="AC9" s="20">
        <f>ABS(базовый!AC9*$AK$2)</f>
        <v>188</v>
      </c>
      <c r="AD9" s="34">
        <f>ABS(AC9*2+$H9)*базовый!AL9*базовый!$AD$34</f>
        <v>0</v>
      </c>
      <c r="AE9" s="20">
        <f>ABS(базовый!AE9*$AK$2)</f>
        <v>188</v>
      </c>
      <c r="AF9" s="34">
        <f>ABS(AE9*2+$H9)*базовый!AL9*базовый!$AF$34</f>
        <v>0</v>
      </c>
      <c r="AG9" s="20">
        <f>ABS(базовый!AG9*$AK$2)</f>
        <v>344</v>
      </c>
      <c r="AH9" s="34">
        <f>ABS(AG9*2+$H9)*базовый!AL9*базовый!$AH$34</f>
        <v>0</v>
      </c>
      <c r="AI9" s="20">
        <f>ABS(базовый!AI9*$AK$2)</f>
        <v>229</v>
      </c>
      <c r="AJ9" s="34">
        <f>ABS(AI9*2+$H9)*базовый!AL9*базовый!$AJ$34</f>
        <v>0</v>
      </c>
      <c r="AK9" s="164"/>
    </row>
    <row r="10" spans="1:37" ht="15.75" thickTop="1">
      <c r="A10" s="122">
        <v>160</v>
      </c>
      <c r="B10" s="157">
        <f>ABS(базовый!B10*$AK$2)</f>
        <v>460</v>
      </c>
      <c r="C10" s="7" t="s">
        <v>8</v>
      </c>
      <c r="D10" s="9">
        <f>ABS(базовый!D10*$AK$2)</f>
        <v>0</v>
      </c>
      <c r="E10" s="4">
        <f t="shared" si="0"/>
        <v>0</v>
      </c>
      <c r="F10" s="9">
        <f>ABS(базовый!F10*$AK$2)</f>
        <v>15</v>
      </c>
      <c r="G10" s="13">
        <f>ABS(F10*A10/10)</f>
        <v>240</v>
      </c>
      <c r="H10" s="19">
        <f>ABS(B10+E10+G10)*базовый!AL10</f>
        <v>0</v>
      </c>
      <c r="I10" s="20">
        <f>ABS(базовый!I10*$AK$2)</f>
        <v>90</v>
      </c>
      <c r="J10" s="33">
        <f>ABS(I10*2+H10)*базовый!AL10*базовый!$J$34</f>
        <v>0</v>
      </c>
      <c r="K10" s="20">
        <f>ABS(базовый!K10*$AK$2)</f>
        <v>179</v>
      </c>
      <c r="L10" s="33">
        <f>ABS(K10*2+$H10)*базовый!AL10*базовый!$L$34</f>
        <v>0</v>
      </c>
      <c r="M10" s="20">
        <f>ABS(базовый!M10*$AK$2)</f>
        <v>201</v>
      </c>
      <c r="N10" s="33">
        <f>ABS(M10*2+$H10)*базовый!AL10*базовый!$N$34</f>
        <v>0</v>
      </c>
      <c r="O10" s="20">
        <f>ABS(базовый!O10*$AK$2)</f>
        <v>238</v>
      </c>
      <c r="P10" s="33">
        <f>ABS(O10*2+$H10)*базовый!AL10*базовый!$P$34</f>
        <v>0</v>
      </c>
      <c r="Q10" s="20">
        <f>ABS(базовый!Q10*$AK$2)</f>
        <v>188</v>
      </c>
      <c r="R10" s="33">
        <f>ABS(Q10*2+$H10)*базовый!AL10*базовый!$R$34</f>
        <v>0</v>
      </c>
      <c r="S10" s="20">
        <f>ABS(базовый!S10*$AK$2)</f>
        <v>205</v>
      </c>
      <c r="T10" s="33">
        <f>ABS(S10*2+$H10)*базовый!AL10*базовый!$T$34</f>
        <v>0</v>
      </c>
      <c r="U10" s="20">
        <f>ABS(базовый!U10*$AK$2)</f>
        <v>165</v>
      </c>
      <c r="V10" s="33">
        <f>ABS(U10*2+$H10)*базовый!AL10*базовый!$V$34</f>
        <v>0</v>
      </c>
      <c r="W10" s="20">
        <f>ABS(базовый!W10*$AK$2)</f>
        <v>173</v>
      </c>
      <c r="X10" s="36">
        <f>ABS(W10*2+$H10)*базовый!AL10*базовый!$X$34</f>
        <v>0</v>
      </c>
      <c r="Y10" s="20">
        <f>ABS(базовый!Y10*$AK$2)</f>
        <v>216</v>
      </c>
      <c r="Z10" s="35">
        <f>ABS(Y10*2+$H10)*базовый!AL10*базовый!$Z$34</f>
        <v>0</v>
      </c>
      <c r="AA10" s="20">
        <f>ABS(базовый!AA10*$AK$2)</f>
        <v>0</v>
      </c>
      <c r="AB10" s="35">
        <f>ABS(AA10*2+$H10)*базовый!AL10*базовый!$AB$34</f>
        <v>0</v>
      </c>
      <c r="AC10" s="20">
        <f>ABS(базовый!AC10*$AK$2)</f>
        <v>188</v>
      </c>
      <c r="AD10" s="36">
        <f>ABS(AC10*2+$H10)*базовый!AL10*базовый!$AD$34</f>
        <v>0</v>
      </c>
      <c r="AE10" s="20">
        <f>ABS(базовый!AE10*$AK$2)</f>
        <v>188</v>
      </c>
      <c r="AF10" s="36">
        <f>ABS(AE10*2+$H10)*базовый!AL10*базовый!$AF$34</f>
        <v>0</v>
      </c>
      <c r="AG10" s="20">
        <f>ABS(базовый!AG10*$AK$2)</f>
        <v>344</v>
      </c>
      <c r="AH10" s="36">
        <f>ABS(AG10*2+$H10)*базовый!AL10*базовый!$AH$34</f>
        <v>0</v>
      </c>
      <c r="AI10" s="20">
        <f>ABS(базовый!AI10*$AK$2)</f>
        <v>229</v>
      </c>
      <c r="AJ10" s="36">
        <f>ABS(AI10*2+$H10)*базовый!AL10*базовый!$AJ$34</f>
        <v>0</v>
      </c>
      <c r="AK10" s="159">
        <v>160</v>
      </c>
    </row>
    <row r="11" spans="1:37" ht="15.75" thickBot="1">
      <c r="A11" s="123"/>
      <c r="B11" s="158"/>
      <c r="C11" s="8" t="s">
        <v>7</v>
      </c>
      <c r="D11" s="9">
        <f>ABS(базовый!D11*$AK$2)</f>
        <v>193</v>
      </c>
      <c r="E11" s="1">
        <f t="shared" si="0"/>
        <v>386</v>
      </c>
      <c r="F11" s="9">
        <f>ABS(базовый!F11*$AK$2)</f>
        <v>15</v>
      </c>
      <c r="G11" s="14">
        <f>ABS(F11*A10/10)</f>
        <v>240</v>
      </c>
      <c r="H11" s="16">
        <f>ABS(B10+E11+G11)*базовый!AL11</f>
        <v>1086</v>
      </c>
      <c r="I11" s="20">
        <f>ABS(базовый!I11*$AK$2)</f>
        <v>90</v>
      </c>
      <c r="J11" s="34">
        <f>ABS(I11*2+H11)*базовый!AL11*базовый!$J$34</f>
        <v>1266</v>
      </c>
      <c r="K11" s="20">
        <f>ABS(базовый!K11*$AK$2)</f>
        <v>179</v>
      </c>
      <c r="L11" s="34">
        <f>ABS(K11*2+$H11)*базовый!AL11*базовый!$L$34</f>
        <v>1444</v>
      </c>
      <c r="M11" s="20">
        <f>ABS(базовый!M11*$AK$2)</f>
        <v>201</v>
      </c>
      <c r="N11" s="34">
        <f>ABS(M11*2+$H11)*базовый!AL11*базовый!$N$34</f>
        <v>1488</v>
      </c>
      <c r="O11" s="20">
        <f>ABS(базовый!O11*$AK$2)</f>
        <v>238</v>
      </c>
      <c r="P11" s="34">
        <f>ABS(O11*2+$H11)*базовый!AL11*базовый!$P$34</f>
        <v>1562</v>
      </c>
      <c r="Q11" s="20">
        <f>ABS(базовый!Q11*$AK$2)</f>
        <v>188</v>
      </c>
      <c r="R11" s="34">
        <f>ABS(Q11*2+$H11)*базовый!AL11*базовый!$R$34</f>
        <v>1462</v>
      </c>
      <c r="S11" s="20">
        <f>ABS(базовый!S11*$AK$2)</f>
        <v>205</v>
      </c>
      <c r="T11" s="34">
        <f>ABS(S11*2+$H11)*базовый!AL11*базовый!$T$34</f>
        <v>1496</v>
      </c>
      <c r="U11" s="20">
        <f>ABS(базовый!U11*$AK$2)</f>
        <v>165</v>
      </c>
      <c r="V11" s="34">
        <f>ABS(U11*2+$H11)*базовый!AL11*базовый!$V$34</f>
        <v>1416</v>
      </c>
      <c r="W11" s="20">
        <f>ABS(базовый!W11*$AK$2)</f>
        <v>173</v>
      </c>
      <c r="X11" s="34">
        <f>ABS(W11*2+$H11)*базовый!AL11*базовый!$X$34</f>
        <v>1432</v>
      </c>
      <c r="Y11" s="20">
        <f>ABS(базовый!Y11*$AK$2)</f>
        <v>216</v>
      </c>
      <c r="Z11" s="42">
        <f>ABS(Y11*2+$H11)*базовый!AL11*базовый!$Z$34</f>
        <v>1518</v>
      </c>
      <c r="AA11" s="20">
        <f>ABS(базовый!AA11*$AK$2)</f>
        <v>0</v>
      </c>
      <c r="AB11" s="42">
        <f>ABS(AA11*2+$H11)*базовый!AL11*базовый!$AB$34</f>
        <v>0</v>
      </c>
      <c r="AC11" s="20">
        <f>ABS(базовый!AC11*$AK$2)</f>
        <v>188</v>
      </c>
      <c r="AD11" s="34">
        <f>ABS(AC11*2+$H11)*базовый!AL11*базовый!$AD$34</f>
        <v>1462</v>
      </c>
      <c r="AE11" s="20">
        <f>ABS(базовый!AE11*$AK$2)</f>
        <v>188</v>
      </c>
      <c r="AF11" s="42">
        <f>ABS(AE11*2+$H11)*базовый!AL11*базовый!$AF$34</f>
        <v>1462</v>
      </c>
      <c r="AG11" s="20">
        <f>ABS(базовый!AG11*$AK$2)</f>
        <v>344</v>
      </c>
      <c r="AH11" s="34">
        <f>ABS(AG11*2+$H11)*базовый!AL11*базовый!$AH$34</f>
        <v>1774</v>
      </c>
      <c r="AI11" s="20">
        <f>ABS(базовый!AI11*$AK$2)</f>
        <v>229</v>
      </c>
      <c r="AJ11" s="34">
        <f>ABS(AI11*2+$H11)*базовый!AL11*базовый!$AJ$34</f>
        <v>1544</v>
      </c>
      <c r="AK11" s="160"/>
    </row>
    <row r="12" spans="1:37" ht="15.75" thickTop="1">
      <c r="A12" s="124">
        <v>180</v>
      </c>
      <c r="B12" s="157">
        <f>ABS(базовый!B12*$AK$2)</f>
        <v>0</v>
      </c>
      <c r="C12" s="7" t="s">
        <v>8</v>
      </c>
      <c r="D12" s="9">
        <f>ABS(базовый!D12*$AK$2)</f>
        <v>0</v>
      </c>
      <c r="E12" s="4">
        <f t="shared" si="0"/>
        <v>0</v>
      </c>
      <c r="F12" s="9">
        <f>ABS(базовый!F12*$AK$2)</f>
        <v>15</v>
      </c>
      <c r="G12" s="15">
        <f>ABS(F12*A12/10)</f>
        <v>270</v>
      </c>
      <c r="H12" s="19">
        <f>ABS(B12+E12+G12)*базовый!AL12</f>
        <v>0</v>
      </c>
      <c r="I12" s="20">
        <f>ABS(базовый!I12*$AK$2)</f>
        <v>90</v>
      </c>
      <c r="J12" s="33">
        <f>ABS(I12*2+H12)*базовый!AL12*базовый!$J$34</f>
        <v>0</v>
      </c>
      <c r="K12" s="20">
        <f>ABS(базовый!K12*$AK$2)</f>
        <v>179</v>
      </c>
      <c r="L12" s="33">
        <f>ABS(K12*2+$H12)*базовый!AL12*базовый!$L$34</f>
        <v>0</v>
      </c>
      <c r="M12" s="20">
        <f>ABS(базовый!M12*$AK$2)</f>
        <v>201</v>
      </c>
      <c r="N12" s="33">
        <f>ABS(M12*2+$H12)*базовый!AL12*базовый!$N$34</f>
        <v>0</v>
      </c>
      <c r="O12" s="20">
        <f>ABS(базовый!O12*$AK$2)</f>
        <v>238</v>
      </c>
      <c r="P12" s="33">
        <f>ABS(O12*2+$H12)*базовый!AL12*базовый!$P$34</f>
        <v>0</v>
      </c>
      <c r="Q12" s="20">
        <f>ABS(базовый!Q12*$AK$2)</f>
        <v>188</v>
      </c>
      <c r="R12" s="33">
        <f>ABS(Q12*2+$H12)*базовый!AL12*базовый!$R$34</f>
        <v>0</v>
      </c>
      <c r="S12" s="20">
        <f>ABS(базовый!S12*$AK$2)</f>
        <v>205</v>
      </c>
      <c r="T12" s="33">
        <f>ABS(S12*2+$H12)*базовый!AL12*базовый!$T$34</f>
        <v>0</v>
      </c>
      <c r="U12" s="20">
        <f>ABS(базовый!U12*$AK$2)</f>
        <v>165</v>
      </c>
      <c r="V12" s="33">
        <f>ABS(U12*2+$H12)*базовый!AL12*базовый!$V$34</f>
        <v>0</v>
      </c>
      <c r="W12" s="20">
        <f>ABS(базовый!W12*$AK$2)</f>
        <v>173</v>
      </c>
      <c r="X12" s="36">
        <f>ABS(W12*2+$H12)*базовый!AL12*базовый!$X$34</f>
        <v>0</v>
      </c>
      <c r="Y12" s="20">
        <f>ABS(базовый!Y12*$AK$2)</f>
        <v>216</v>
      </c>
      <c r="Z12" s="35">
        <f>ABS(Y12*2+$H12)*базовый!AL12*базовый!$Z$34</f>
        <v>0</v>
      </c>
      <c r="AA12" s="20">
        <f>ABS(базовый!AA12*$AK$2)</f>
        <v>0</v>
      </c>
      <c r="AB12" s="35">
        <f>ABS(AA12*2+$H12)*базовый!AL12*базовый!$AB$34</f>
        <v>0</v>
      </c>
      <c r="AC12" s="20">
        <f>ABS(базовый!AC12*$AK$2)</f>
        <v>188</v>
      </c>
      <c r="AD12" s="36">
        <f>ABS(AC12*2+$H12)*базовый!AL12*базовый!$AD$34</f>
        <v>0</v>
      </c>
      <c r="AE12" s="20">
        <f>ABS(базовый!AE12*$AK$2)</f>
        <v>188</v>
      </c>
      <c r="AF12" s="35">
        <f>ABS(AE12*2+$H12)*базовый!AL12*базовый!$AF$34</f>
        <v>0</v>
      </c>
      <c r="AG12" s="20">
        <f>ABS(базовый!AG12*$AK$2)</f>
        <v>344</v>
      </c>
      <c r="AH12" s="36">
        <f>ABS(AG12*2+$H12)*базовый!AL12*базовый!$AH$34</f>
        <v>0</v>
      </c>
      <c r="AI12" s="20">
        <f>ABS(базовый!AI12*$AK$2)</f>
        <v>229</v>
      </c>
      <c r="AJ12" s="36">
        <f>ABS(AI12*2+$H12)*базовый!AL12*базовый!$AJ$34</f>
        <v>0</v>
      </c>
      <c r="AK12" s="163">
        <v>180</v>
      </c>
    </row>
    <row r="13" spans="1:37" ht="15.75" thickBot="1">
      <c r="A13" s="125"/>
      <c r="B13" s="158"/>
      <c r="C13" s="8" t="s">
        <v>7</v>
      </c>
      <c r="D13" s="9">
        <f>ABS(базовый!D13*$AK$2)</f>
        <v>193</v>
      </c>
      <c r="E13" s="1">
        <f t="shared" si="0"/>
        <v>386</v>
      </c>
      <c r="F13" s="9">
        <f>ABS(базовый!F13*$AK$2)</f>
        <v>15</v>
      </c>
      <c r="G13" s="3">
        <f>ABS(F13*A12/10)</f>
        <v>270</v>
      </c>
      <c r="H13" s="16">
        <f>ABS(B12+E13+G13)*базовый!AL13</f>
        <v>0</v>
      </c>
      <c r="I13" s="20">
        <f>ABS(базовый!I13*$AK$2)</f>
        <v>90</v>
      </c>
      <c r="J13" s="34">
        <f>ABS(I13*2+H13)*базовый!AL13*базовый!$J$34</f>
        <v>0</v>
      </c>
      <c r="K13" s="20">
        <f>ABS(базовый!K13*$AK$2)</f>
        <v>179</v>
      </c>
      <c r="L13" s="34">
        <f>ABS(K13*2+$H13)*базовый!AL13*базовый!$L$34</f>
        <v>0</v>
      </c>
      <c r="M13" s="20">
        <f>ABS(базовый!M13*$AK$2)</f>
        <v>201</v>
      </c>
      <c r="N13" s="34">
        <f>ABS(M13*2+$H13)*базовый!AL13*базовый!$N$34</f>
        <v>0</v>
      </c>
      <c r="O13" s="20">
        <f>ABS(базовый!O13*$AK$2)</f>
        <v>238</v>
      </c>
      <c r="P13" s="34">
        <f>ABS(O13*2+$H13)*базовый!AL13*базовый!$P$34</f>
        <v>0</v>
      </c>
      <c r="Q13" s="20">
        <f>ABS(базовый!Q13*$AK$2)</f>
        <v>188</v>
      </c>
      <c r="R13" s="34">
        <f>ABS(Q13*2+$H13)*базовый!AL13*базовый!$R$34</f>
        <v>0</v>
      </c>
      <c r="S13" s="20">
        <f>ABS(базовый!S13*$AK$2)</f>
        <v>205</v>
      </c>
      <c r="T13" s="34">
        <f>ABS(S13*2+$H13)*базовый!AL13*базовый!$T$34</f>
        <v>0</v>
      </c>
      <c r="U13" s="20">
        <f>ABS(базовый!U13*$AK$2)</f>
        <v>165</v>
      </c>
      <c r="V13" s="34">
        <f>ABS(U13*2+$H13)*базовый!AL13*базовый!$V$34</f>
        <v>0</v>
      </c>
      <c r="W13" s="20">
        <f>ABS(базовый!W13*$AK$2)</f>
        <v>173</v>
      </c>
      <c r="X13" s="34">
        <f>ABS(W13*2+$H13)*базовый!AL13*базовый!$X$34</f>
        <v>0</v>
      </c>
      <c r="Y13" s="20">
        <f>ABS(базовый!Y13*$AK$2)</f>
        <v>216</v>
      </c>
      <c r="Z13" s="42">
        <f>ABS(Y13*2+$H13)*базовый!AL13*базовый!$Z$34</f>
        <v>0</v>
      </c>
      <c r="AA13" s="20">
        <f>ABS(базовый!AA13*$AK$2)</f>
        <v>0</v>
      </c>
      <c r="AB13" s="34">
        <f>ABS(AA13*2+$H13)*базовый!AL13*базовый!$AB$34</f>
        <v>0</v>
      </c>
      <c r="AC13" s="20">
        <f>ABS(базовый!AC13*$AK$2)</f>
        <v>188</v>
      </c>
      <c r="AD13" s="42">
        <f>ABS(AC13*2+$H13)*базовый!AL13*базовый!$AD$34</f>
        <v>0</v>
      </c>
      <c r="AE13" s="20">
        <f>ABS(базовый!AE13*$AK$2)</f>
        <v>188</v>
      </c>
      <c r="AF13" s="42">
        <f>ABS(AE13*2+$H13)*базовый!AL13*базовый!$AF$34</f>
        <v>0</v>
      </c>
      <c r="AG13" s="20">
        <f>ABS(базовый!AG13*$AK$2)</f>
        <v>344</v>
      </c>
      <c r="AH13" s="34">
        <f>ABS(AG13*2+$H13)*базовый!AL13*базовый!$AH$34</f>
        <v>0</v>
      </c>
      <c r="AI13" s="20">
        <f>ABS(базовый!AI13*$AK$2)</f>
        <v>229</v>
      </c>
      <c r="AJ13" s="34">
        <f>ABS(AI13*2+$H13)*базовый!AL13*базовый!$AJ$34</f>
        <v>0</v>
      </c>
      <c r="AK13" s="164"/>
    </row>
    <row r="14" spans="1:37" ht="15.75" thickTop="1">
      <c r="A14" s="122">
        <v>200</v>
      </c>
      <c r="B14" s="157">
        <f>ABS(базовый!B14*$AK$2)</f>
        <v>575</v>
      </c>
      <c r="C14" s="7" t="s">
        <v>8</v>
      </c>
      <c r="D14" s="9">
        <f>ABS(базовый!D14*$AK$2)</f>
        <v>0</v>
      </c>
      <c r="E14" s="4">
        <f t="shared" si="0"/>
        <v>0</v>
      </c>
      <c r="F14" s="9">
        <f>ABS(базовый!F14*$AK$2)</f>
        <v>15</v>
      </c>
      <c r="G14" s="15">
        <f>ABS(F14*A14/10)</f>
        <v>300</v>
      </c>
      <c r="H14" s="19">
        <f>ABS(B14+E14+G14)*базовый!AL14</f>
        <v>0</v>
      </c>
      <c r="I14" s="20">
        <f>ABS(базовый!I14*$AK$2)</f>
        <v>90</v>
      </c>
      <c r="J14" s="33">
        <f>ABS(I14*2+H14)*базовый!AL14*базовый!$J$34</f>
        <v>0</v>
      </c>
      <c r="K14" s="20">
        <f>ABS(базовый!K14*$AK$2)</f>
        <v>179</v>
      </c>
      <c r="L14" s="33">
        <f>ABS(K14*2+$H14)*базовый!AL14*базовый!$L$34</f>
        <v>0</v>
      </c>
      <c r="M14" s="20">
        <f>ABS(базовый!M14*$AK$2)</f>
        <v>201</v>
      </c>
      <c r="N14" s="33">
        <f>ABS(M14*2+$H14)*базовый!AL14*базовый!$N$34</f>
        <v>0</v>
      </c>
      <c r="O14" s="20">
        <f>ABS(базовый!O14*$AK$2)</f>
        <v>238</v>
      </c>
      <c r="P14" s="33">
        <f>ABS(O14*2+$H14)*базовый!AL14*базовый!$P$34</f>
        <v>0</v>
      </c>
      <c r="Q14" s="20">
        <f>ABS(базовый!Q14*$AK$2)</f>
        <v>188</v>
      </c>
      <c r="R14" s="33">
        <f>ABS(Q14*2+$H14)*базовый!AL14*базовый!$R$34</f>
        <v>0</v>
      </c>
      <c r="S14" s="20">
        <f>ABS(базовый!S14*$AK$2)</f>
        <v>205</v>
      </c>
      <c r="T14" s="33">
        <f>ABS(S14*2+$H14)*базовый!AL14*базовый!$T$34</f>
        <v>0</v>
      </c>
      <c r="U14" s="20">
        <f>ABS(базовый!U14*$AK$2)</f>
        <v>165</v>
      </c>
      <c r="V14" s="33">
        <f>ABS(U14*2+$H14)*базовый!AL14*базовый!$V$34</f>
        <v>0</v>
      </c>
      <c r="W14" s="20">
        <f>ABS(базовый!W14*$AK$2)</f>
        <v>173</v>
      </c>
      <c r="X14" s="36">
        <f>ABS(W14*2+$H14)*базовый!AL14*базовый!$X$34</f>
        <v>0</v>
      </c>
      <c r="Y14" s="20">
        <f>ABS(базовый!Y14*$AK$2)</f>
        <v>216</v>
      </c>
      <c r="Z14" s="35">
        <f>ABS(Y14*2+$H14)*базовый!AL14*базовый!$Z$34</f>
        <v>0</v>
      </c>
      <c r="AA14" s="20">
        <f>ABS(базовый!AA14*$AK$2)</f>
        <v>0</v>
      </c>
      <c r="AB14" s="36">
        <f>ABS(AA14*2+$H14)*базовый!AL14*базовый!$AB$34</f>
        <v>0</v>
      </c>
      <c r="AC14" s="20">
        <f>ABS(базовый!AC14*$AK$2)</f>
        <v>188</v>
      </c>
      <c r="AD14" s="35">
        <f>ABS(AC14*2+$H14)*базовый!AL14*базовый!$AD$34</f>
        <v>0</v>
      </c>
      <c r="AE14" s="20">
        <f>ABS(базовый!AE14*$AK$2)</f>
        <v>188</v>
      </c>
      <c r="AF14" s="35">
        <f>ABS(AE14*2+$H14)*базовый!AL14*базовый!$AF$34</f>
        <v>0</v>
      </c>
      <c r="AG14" s="20">
        <f>ABS(базовый!AG14*$AK$2)</f>
        <v>344</v>
      </c>
      <c r="AH14" s="36">
        <f>ABS(AG14*2+$H14)*базовый!AL14*базовый!$AH$34</f>
        <v>0</v>
      </c>
      <c r="AI14" s="20">
        <f>ABS(базовый!AI14*$AK$2)</f>
        <v>229</v>
      </c>
      <c r="AJ14" s="36">
        <f>ABS(AI14*2+$H14)*базовый!AL14*базовый!$AJ$34</f>
        <v>0</v>
      </c>
      <c r="AK14" s="159">
        <v>200</v>
      </c>
    </row>
    <row r="15" spans="1:37" ht="15.75" thickBot="1">
      <c r="A15" s="123"/>
      <c r="B15" s="158"/>
      <c r="C15" s="8" t="s">
        <v>7</v>
      </c>
      <c r="D15" s="9">
        <f>ABS(базовый!D15*$AK$2)</f>
        <v>193</v>
      </c>
      <c r="E15" s="1">
        <f t="shared" si="0"/>
        <v>386</v>
      </c>
      <c r="F15" s="9">
        <f>ABS(базовый!F15*$AK$2)</f>
        <v>15</v>
      </c>
      <c r="G15" s="3">
        <f>ABS(F15*A14/10)</f>
        <v>300</v>
      </c>
      <c r="H15" s="16">
        <f>ABS(B14+E15+G15)*базовый!AL15</f>
        <v>1261</v>
      </c>
      <c r="I15" s="20">
        <f>ABS(базовый!I15*$AK$2)</f>
        <v>90</v>
      </c>
      <c r="J15" s="34">
        <f>ABS(I15*2+H15)*базовый!AL15*базовый!$J$34</f>
        <v>1441</v>
      </c>
      <c r="K15" s="20">
        <f>ABS(базовый!K15*$AK$2)</f>
        <v>179</v>
      </c>
      <c r="L15" s="34">
        <f>ABS(K15*2+$H15)*базовый!AL15*базовый!$L$34</f>
        <v>1619</v>
      </c>
      <c r="M15" s="20">
        <f>ABS(базовый!M15*$AK$2)</f>
        <v>201</v>
      </c>
      <c r="N15" s="34">
        <f>ABS(M15*2+$H15)*базовый!AL15*базовый!$N$34</f>
        <v>1663</v>
      </c>
      <c r="O15" s="20">
        <f>ABS(базовый!O15*$AK$2)</f>
        <v>238</v>
      </c>
      <c r="P15" s="34">
        <f>ABS(O15*2+$H15)*базовый!AL15*базовый!$P$34</f>
        <v>1737</v>
      </c>
      <c r="Q15" s="20">
        <f>ABS(базовый!Q15*$AK$2)</f>
        <v>188</v>
      </c>
      <c r="R15" s="34">
        <f>ABS(Q15*2+$H15)*базовый!AL15*базовый!$R$34</f>
        <v>1637</v>
      </c>
      <c r="S15" s="20">
        <f>ABS(базовый!S15*$AK$2)</f>
        <v>205</v>
      </c>
      <c r="T15" s="34">
        <f>ABS(S15*2+$H15)*базовый!AL15*базовый!$T$34</f>
        <v>1671</v>
      </c>
      <c r="U15" s="20">
        <f>ABS(базовый!U15*$AK$2)</f>
        <v>165</v>
      </c>
      <c r="V15" s="34">
        <f>ABS(U15*2+$H15)*базовый!AL15*базовый!$V$34</f>
        <v>1591</v>
      </c>
      <c r="W15" s="20">
        <f>ABS(базовый!W15*$AK$2)</f>
        <v>173</v>
      </c>
      <c r="X15" s="34">
        <f>ABS(W15*2+$H15)*базовый!AL15*базовый!$X$34</f>
        <v>1607</v>
      </c>
      <c r="Y15" s="20">
        <f>ABS(базовый!Y15*$AK$2)</f>
        <v>216</v>
      </c>
      <c r="Z15" s="42">
        <f>ABS(Y15*2+$H15)*базовый!AL15*базовый!$Z$34</f>
        <v>1693</v>
      </c>
      <c r="AA15" s="20">
        <f>ABS(базовый!AA15*$AK$2)</f>
        <v>0</v>
      </c>
      <c r="AB15" s="34">
        <f>ABS(AA15*2+$H15)*базовый!AL15*базовый!$AB$34</f>
        <v>0</v>
      </c>
      <c r="AC15" s="20">
        <f>ABS(базовый!AC15*$AK$2)</f>
        <v>188</v>
      </c>
      <c r="AD15" s="42">
        <f>ABS(AC15*2+$H15)*базовый!AL15*базовый!$AD$34</f>
        <v>1637</v>
      </c>
      <c r="AE15" s="20">
        <f>ABS(базовый!AE15*$AK$2)</f>
        <v>188</v>
      </c>
      <c r="AF15" s="42">
        <f>ABS(AE15*2+$H15)*базовый!AL15*базовый!$AF$34</f>
        <v>1637</v>
      </c>
      <c r="AG15" s="20">
        <f>ABS(базовый!AG15*$AK$2)</f>
        <v>344</v>
      </c>
      <c r="AH15" s="34">
        <f>ABS(AG15*2+$H15)*базовый!AL15*базовый!$AH$34</f>
        <v>1949</v>
      </c>
      <c r="AI15" s="20">
        <f>ABS(базовый!AI15*$AK$2)</f>
        <v>229</v>
      </c>
      <c r="AJ15" s="34">
        <f>ABS(AI15*2+$H15)*базовый!AL15*базовый!$AJ$34</f>
        <v>1719</v>
      </c>
      <c r="AK15" s="160"/>
    </row>
    <row r="16" spans="1:37" ht="15.75" thickTop="1">
      <c r="A16" s="124">
        <v>220</v>
      </c>
      <c r="B16" s="157">
        <f>ABS(базовый!B16*$AK$2)</f>
        <v>0</v>
      </c>
      <c r="C16" s="7" t="s">
        <v>8</v>
      </c>
      <c r="D16" s="9">
        <f>ABS(базовый!D16*$AK$2)</f>
        <v>0</v>
      </c>
      <c r="E16" s="4">
        <f t="shared" si="0"/>
        <v>0</v>
      </c>
      <c r="F16" s="9">
        <f>ABS(базовый!F16*$AK$2)</f>
        <v>15</v>
      </c>
      <c r="G16" s="13">
        <f>ABS(F16*A16/10)</f>
        <v>330</v>
      </c>
      <c r="H16" s="19">
        <f>ABS(B16+E16+G16)*базовый!AL16</f>
        <v>0</v>
      </c>
      <c r="I16" s="20">
        <f>ABS(базовый!I16*$AK$2)</f>
        <v>90</v>
      </c>
      <c r="J16" s="33">
        <f>ABS(I16*2+H16)*базовый!AL16*базовый!$J$34</f>
        <v>0</v>
      </c>
      <c r="K16" s="20">
        <f>ABS(базовый!K16*$AK$2)</f>
        <v>179</v>
      </c>
      <c r="L16" s="33">
        <f>ABS(K16*2+$H16)*базовый!AL16*базовый!$L$34</f>
        <v>0</v>
      </c>
      <c r="M16" s="20">
        <f>ABS(базовый!M16*$AK$2)</f>
        <v>201</v>
      </c>
      <c r="N16" s="33">
        <f>ABS(M16*2+$H16)*базовый!AL16*базовый!$N$34</f>
        <v>0</v>
      </c>
      <c r="O16" s="20">
        <f>ABS(базовый!O16*$AK$2)</f>
        <v>238</v>
      </c>
      <c r="P16" s="33">
        <f>ABS(O16*2+$H16)*базовый!AL16*базовый!$P$34</f>
        <v>0</v>
      </c>
      <c r="Q16" s="20">
        <f>ABS(базовый!Q16*$AK$2)</f>
        <v>188</v>
      </c>
      <c r="R16" s="33">
        <f>ABS(Q16*2+$H16)*базовый!AL16*базовый!$R$34</f>
        <v>0</v>
      </c>
      <c r="S16" s="20">
        <f>ABS(базовый!S16*$AK$2)</f>
        <v>205</v>
      </c>
      <c r="T16" s="33">
        <f>ABS(S16*2+$H16)*базовый!AL16*базовый!$T$34</f>
        <v>0</v>
      </c>
      <c r="U16" s="20">
        <f>ABS(базовый!U16*$AK$2)</f>
        <v>165</v>
      </c>
      <c r="V16" s="33">
        <f>ABS(U16*2+$H16)*базовый!AL16*базовый!$V$34</f>
        <v>0</v>
      </c>
      <c r="W16" s="20">
        <f>ABS(базовый!W16*$AK$2)</f>
        <v>173</v>
      </c>
      <c r="X16" s="36">
        <f>ABS(W16*2+$H16)*базовый!AL16*базовый!$X$34</f>
        <v>0</v>
      </c>
      <c r="Y16" s="20">
        <f>ABS(базовый!Y16*$AK$2)</f>
        <v>216</v>
      </c>
      <c r="Z16" s="35">
        <f>ABS(Y16*2+$H16)*базовый!AL16*базовый!$Z$34</f>
        <v>0</v>
      </c>
      <c r="AA16" s="20">
        <f>ABS(базовый!AA16*$AK$2)</f>
        <v>0</v>
      </c>
      <c r="AB16" s="36">
        <f>ABS(AA16*2+$H16)*базовый!AL16*базовый!$AB$34</f>
        <v>0</v>
      </c>
      <c r="AC16" s="20">
        <f>ABS(базовый!AC16*$AK$2)</f>
        <v>188</v>
      </c>
      <c r="AD16" s="35">
        <f>ABS(AC16*2+$H16)*базовый!AL16*базовый!$AD$34</f>
        <v>0</v>
      </c>
      <c r="AE16" s="20">
        <f>ABS(базовый!AE16*$AK$2)</f>
        <v>188</v>
      </c>
      <c r="AF16" s="35">
        <f>ABS(AE16*2+$H16)*базовый!AL16*базовый!$AF$34</f>
        <v>0</v>
      </c>
      <c r="AG16" s="20">
        <f>ABS(базовый!AG16*$AK$2)</f>
        <v>344</v>
      </c>
      <c r="AH16" s="36">
        <f>ABS(AG16*2+$H16)*базовый!AL16*базовый!$AH$34</f>
        <v>0</v>
      </c>
      <c r="AI16" s="20">
        <f>ABS(базовый!AI16*$AK$2)</f>
        <v>229</v>
      </c>
      <c r="AJ16" s="36">
        <f>ABS(AI16*2+$H16)*базовый!AL16*базовый!$AJ$34</f>
        <v>0</v>
      </c>
      <c r="AK16" s="163">
        <v>220</v>
      </c>
    </row>
    <row r="17" spans="1:37" ht="15.75" thickBot="1">
      <c r="A17" s="125"/>
      <c r="B17" s="158"/>
      <c r="C17" s="8" t="s">
        <v>7</v>
      </c>
      <c r="D17" s="9">
        <f>ABS(базовый!D17*$AK$2)</f>
        <v>193</v>
      </c>
      <c r="E17" s="1">
        <f t="shared" si="0"/>
        <v>386</v>
      </c>
      <c r="F17" s="9">
        <f>ABS(базовый!F17*$AK$2)</f>
        <v>15</v>
      </c>
      <c r="G17" s="14">
        <f>ABS(F17*A16/10)</f>
        <v>330</v>
      </c>
      <c r="H17" s="16">
        <f>ABS(B16+E17+G17)*базовый!AL17</f>
        <v>0</v>
      </c>
      <c r="I17" s="20">
        <f>ABS(базовый!I17*$AK$2)</f>
        <v>90</v>
      </c>
      <c r="J17" s="34">
        <f>ABS(I17*2+H17)*базовый!AL17*базовый!$J$34</f>
        <v>0</v>
      </c>
      <c r="K17" s="20">
        <f>ABS(базовый!K17*$AK$2)</f>
        <v>179</v>
      </c>
      <c r="L17" s="34">
        <f>ABS(K17*2+$H17)*базовый!AL17*базовый!$L$34</f>
        <v>0</v>
      </c>
      <c r="M17" s="20">
        <f>ABS(базовый!M17*$AK$2)</f>
        <v>201</v>
      </c>
      <c r="N17" s="34">
        <f>ABS(M17*2+$H17)*базовый!AL17*базовый!$N$34</f>
        <v>0</v>
      </c>
      <c r="O17" s="20">
        <f>ABS(базовый!O17*$AK$2)</f>
        <v>238</v>
      </c>
      <c r="P17" s="34">
        <f>ABS(O17*2+$H17)*базовый!AL17*базовый!$P$34</f>
        <v>0</v>
      </c>
      <c r="Q17" s="20">
        <f>ABS(базовый!Q17*$AK$2)</f>
        <v>188</v>
      </c>
      <c r="R17" s="34">
        <f>ABS(Q17*2+$H17)*базовый!AL17*базовый!$R$34</f>
        <v>0</v>
      </c>
      <c r="S17" s="20">
        <f>ABS(базовый!S17*$AK$2)</f>
        <v>205</v>
      </c>
      <c r="T17" s="34">
        <f>ABS(S17*2+$H17)*базовый!AL17*базовый!$T$34</f>
        <v>0</v>
      </c>
      <c r="U17" s="20">
        <f>ABS(базовый!U17*$AK$2)</f>
        <v>165</v>
      </c>
      <c r="V17" s="34">
        <f>ABS(U17*2+$H17)*базовый!AL17*базовый!$V$34</f>
        <v>0</v>
      </c>
      <c r="W17" s="20">
        <f>ABS(базовый!W17*$AK$2)</f>
        <v>173</v>
      </c>
      <c r="X17" s="34">
        <f>ABS(W17*2+$H17)*базовый!AL17*базовый!$X$34</f>
        <v>0</v>
      </c>
      <c r="Y17" s="20">
        <f>ABS(базовый!Y17*$AK$2)</f>
        <v>216</v>
      </c>
      <c r="Z17" s="42">
        <f>ABS(Y17*2+$H17)*базовый!AL17*базовый!$Z$34</f>
        <v>0</v>
      </c>
      <c r="AA17" s="20">
        <f>ABS(базовый!AA17*$AK$2)</f>
        <v>0</v>
      </c>
      <c r="AB17" s="34">
        <f>ABS(AA17*2+$H17)*базовый!AL17*базовый!$AB$34</f>
        <v>0</v>
      </c>
      <c r="AC17" s="20">
        <f>ABS(базовый!AC17*$AK$2)</f>
        <v>188</v>
      </c>
      <c r="AD17" s="42">
        <f>ABS(AC17*2+$H17)*базовый!AL17*базовый!$AD$34</f>
        <v>0</v>
      </c>
      <c r="AE17" s="20">
        <f>ABS(базовый!AE17*$AK$2)</f>
        <v>188</v>
      </c>
      <c r="AF17" s="34">
        <f>ABS(AE17*2+$H17)*базовый!AL17*базовый!$AF$34</f>
        <v>0</v>
      </c>
      <c r="AG17" s="20">
        <f>ABS(базовый!AG17*$AK$2)</f>
        <v>344</v>
      </c>
      <c r="AH17" s="34">
        <f>ABS(AG17*2+$H17)*базовый!AL17*базовый!$AH$34</f>
        <v>0</v>
      </c>
      <c r="AI17" s="20">
        <f>ABS(базовый!AI17*$AK$2)</f>
        <v>229</v>
      </c>
      <c r="AJ17" s="34">
        <f>ABS(AI17*2+$H17)*базовый!AL17*базовый!$AJ$34</f>
        <v>0</v>
      </c>
      <c r="AK17" s="164"/>
    </row>
    <row r="18" spans="1:37" ht="15.75" thickTop="1">
      <c r="A18" s="122">
        <v>240</v>
      </c>
      <c r="B18" s="157">
        <f>ABS(базовый!B18*$AK$2)</f>
        <v>690</v>
      </c>
      <c r="C18" s="7" t="s">
        <v>8</v>
      </c>
      <c r="D18" s="9">
        <f>ABS(базовый!D18*$AK$2)</f>
        <v>0</v>
      </c>
      <c r="E18" s="4">
        <f aca="true" t="shared" si="1" ref="E18:E33">ABS(D18*3)</f>
        <v>0</v>
      </c>
      <c r="F18" s="9">
        <f>ABS(базовый!F18*$AK$2)</f>
        <v>15</v>
      </c>
      <c r="G18" s="15">
        <f>ABS(F18*A18/10)</f>
        <v>360</v>
      </c>
      <c r="H18" s="19">
        <f>ABS(B18+E18+G18)*базовый!AL18</f>
        <v>0</v>
      </c>
      <c r="I18" s="20">
        <f>ABS(базовый!I18*$AK$2)</f>
        <v>90</v>
      </c>
      <c r="J18" s="33">
        <f>ABS(I18*2+H18)*базовый!AL18*базовый!$J$34</f>
        <v>0</v>
      </c>
      <c r="K18" s="20">
        <f>ABS(базовый!K18*$AK$2)</f>
        <v>179</v>
      </c>
      <c r="L18" s="33">
        <f>ABS(K18*2+$H18)*базовый!AL18*базовый!$L$34</f>
        <v>0</v>
      </c>
      <c r="M18" s="20">
        <f>ABS(базовый!M18*$AK$2)</f>
        <v>201</v>
      </c>
      <c r="N18" s="33">
        <f>ABS(M18*2+$H18)*базовый!AL18*базовый!$N$34</f>
        <v>0</v>
      </c>
      <c r="O18" s="20">
        <f>ABS(базовый!O18*$AK$2)</f>
        <v>238</v>
      </c>
      <c r="P18" s="33">
        <f>ABS(O18*2+$H18)*базовый!AL18*базовый!$P$34</f>
        <v>0</v>
      </c>
      <c r="Q18" s="20">
        <f>ABS(базовый!Q18*$AK$2)</f>
        <v>188</v>
      </c>
      <c r="R18" s="33">
        <f>ABS(Q18*2+$H18)*базовый!AL18*базовый!$R$34</f>
        <v>0</v>
      </c>
      <c r="S18" s="20">
        <f>ABS(базовый!S18*$AK$2)</f>
        <v>205</v>
      </c>
      <c r="T18" s="33">
        <f>ABS(S18*2+$H18)*базовый!AL18*базовый!$T$34</f>
        <v>0</v>
      </c>
      <c r="U18" s="20">
        <f>ABS(базовый!U18*$AK$2)</f>
        <v>165</v>
      </c>
      <c r="V18" s="33">
        <f>ABS(U18*2+$H18)*базовый!AL18*базовый!$V$34</f>
        <v>0</v>
      </c>
      <c r="W18" s="20">
        <f>ABS(базовый!W18*$AK$2)</f>
        <v>173</v>
      </c>
      <c r="X18" s="36">
        <f>ABS(W18*2+$H18)*базовый!AL18*базовый!$X$34</f>
        <v>0</v>
      </c>
      <c r="Y18" s="20">
        <f>ABS(базовый!Y18*$AK$2)</f>
        <v>216</v>
      </c>
      <c r="Z18" s="35">
        <f>ABS(Y18*2+$H18)*базовый!AL18*базовый!$Z$34</f>
        <v>0</v>
      </c>
      <c r="AA18" s="20">
        <f>ABS(базовый!AA18*$AK$2)</f>
        <v>0</v>
      </c>
      <c r="AB18" s="36">
        <f>ABS(AA18*2+$H18)*базовый!AL18*базовый!$AB$34</f>
        <v>0</v>
      </c>
      <c r="AC18" s="20">
        <f>ABS(базовый!AC18*$AK$2)</f>
        <v>188</v>
      </c>
      <c r="AD18" s="35">
        <f>ABS(AC18*2+$H18)*базовый!AL18*базовый!$AD$34</f>
        <v>0</v>
      </c>
      <c r="AE18" s="20">
        <f>ABS(базовый!AE18*$AK$2)</f>
        <v>188</v>
      </c>
      <c r="AF18" s="36">
        <f>ABS(AE18*2+$H18)*базовый!AL18*базовый!$AF$34</f>
        <v>0</v>
      </c>
      <c r="AG18" s="20">
        <f>ABS(базовый!AG18*$AK$2)</f>
        <v>344</v>
      </c>
      <c r="AH18" s="36">
        <f>ABS(AG18*2+$H18)*базовый!AL18*базовый!$AH$34</f>
        <v>0</v>
      </c>
      <c r="AI18" s="20">
        <f>ABS(базовый!AI18*$AK$2)</f>
        <v>229</v>
      </c>
      <c r="AJ18" s="36">
        <f>ABS(AI18*2+$H18)*базовый!AL18*базовый!$AJ$34</f>
        <v>0</v>
      </c>
      <c r="AK18" s="159">
        <v>240</v>
      </c>
    </row>
    <row r="19" spans="1:37" ht="15.75" thickBot="1">
      <c r="A19" s="123"/>
      <c r="B19" s="158"/>
      <c r="C19" s="8" t="s">
        <v>7</v>
      </c>
      <c r="D19" s="9">
        <f>ABS(базовый!D19*$AK$2)</f>
        <v>193</v>
      </c>
      <c r="E19" s="1">
        <f t="shared" si="1"/>
        <v>579</v>
      </c>
      <c r="F19" s="9">
        <f>ABS(базовый!F19*$AK$2)</f>
        <v>15</v>
      </c>
      <c r="G19" s="3">
        <f>ABS(F19*A18/10)</f>
        <v>360</v>
      </c>
      <c r="H19" s="16">
        <f>ABS(B18+E19+G19)*базовый!AL19</f>
        <v>1629</v>
      </c>
      <c r="I19" s="20">
        <f>ABS(базовый!I19*$AK$2)</f>
        <v>90</v>
      </c>
      <c r="J19" s="34">
        <f>ABS(I19*2+H19)*базовый!AL19*базовый!$J$34</f>
        <v>1809</v>
      </c>
      <c r="K19" s="20">
        <f>ABS(базовый!K19*$AK$2)</f>
        <v>179</v>
      </c>
      <c r="L19" s="34">
        <f>ABS(K19*2+$H19)*базовый!AL19*базовый!$L$34</f>
        <v>1987</v>
      </c>
      <c r="M19" s="20">
        <f>ABS(базовый!M19*$AK$2)</f>
        <v>201</v>
      </c>
      <c r="N19" s="34">
        <f>ABS(M19*2+$H19)*базовый!AL19*базовый!$N$34</f>
        <v>2031</v>
      </c>
      <c r="O19" s="20">
        <f>ABS(базовый!O19*$AK$2)</f>
        <v>238</v>
      </c>
      <c r="P19" s="34">
        <f>ABS(O19*2+$H19)*базовый!AL19*базовый!$P$34</f>
        <v>2105</v>
      </c>
      <c r="Q19" s="20">
        <f>ABS(базовый!Q19*$AK$2)</f>
        <v>188</v>
      </c>
      <c r="R19" s="34">
        <f>ABS(Q19*2+$H19)*базовый!AL19*базовый!$R$34</f>
        <v>2005</v>
      </c>
      <c r="S19" s="20">
        <f>ABS(базовый!S19*$AK$2)</f>
        <v>205</v>
      </c>
      <c r="T19" s="34">
        <f>ABS(S19*2+$H19)*базовый!AL19*базовый!$T$34</f>
        <v>2039</v>
      </c>
      <c r="U19" s="20">
        <f>ABS(базовый!U19*$AK$2)</f>
        <v>165</v>
      </c>
      <c r="V19" s="34">
        <f>ABS(U19*2+$H19)*базовый!AL19*базовый!$V$34</f>
        <v>1959</v>
      </c>
      <c r="W19" s="20">
        <f>ABS(базовый!W19*$AK$2)</f>
        <v>173</v>
      </c>
      <c r="X19" s="34">
        <f>ABS(W19*2+$H19)*базовый!AL19*базовый!$X$34</f>
        <v>1975</v>
      </c>
      <c r="Y19" s="20">
        <f>ABS(базовый!Y19*$AK$2)</f>
        <v>216</v>
      </c>
      <c r="Z19" s="42">
        <f>ABS(Y19*2+$H19)*базовый!AL19*базовый!$Z$34</f>
        <v>2061</v>
      </c>
      <c r="AA19" s="20">
        <f>ABS(базовый!AA19*$AK$2)</f>
        <v>0</v>
      </c>
      <c r="AB19" s="42">
        <f>ABS(AA19*2+$H19)*базовый!AL19*базовый!$AB$34</f>
        <v>0</v>
      </c>
      <c r="AC19" s="20">
        <f>ABS(базовый!AC19*$AK$2)</f>
        <v>188</v>
      </c>
      <c r="AD19" s="42">
        <f>ABS(AC19*2+$H19)*базовый!AL19*базовый!$AD$34</f>
        <v>2005</v>
      </c>
      <c r="AE19" s="20">
        <f>ABS(базовый!AE19*$AK$2)</f>
        <v>188</v>
      </c>
      <c r="AF19" s="42">
        <f>ABS(AE19*2+$H19)*базовый!AL19*базовый!$AF$34</f>
        <v>2005</v>
      </c>
      <c r="AG19" s="20">
        <f>ABS(базовый!AG19*$AK$2)</f>
        <v>344</v>
      </c>
      <c r="AH19" s="34">
        <f>ABS(AG19*2+$H19)*базовый!AL19*базовый!$AH$34</f>
        <v>2317</v>
      </c>
      <c r="AI19" s="20">
        <f>ABS(базовый!AI19*$AK$2)</f>
        <v>229</v>
      </c>
      <c r="AJ19" s="34">
        <f>ABS(AI19*2+$H19)*базовый!AL19*базовый!$AJ$34</f>
        <v>2087</v>
      </c>
      <c r="AK19" s="160"/>
    </row>
    <row r="20" spans="1:37" ht="15.75" thickTop="1">
      <c r="A20" s="124">
        <v>250</v>
      </c>
      <c r="B20" s="157">
        <f>ABS(базовый!B20*$AK$2)</f>
        <v>0</v>
      </c>
      <c r="C20" s="7" t="s">
        <v>8</v>
      </c>
      <c r="D20" s="9">
        <f>ABS(базовый!D20*$AK$2)</f>
        <v>0</v>
      </c>
      <c r="E20" s="4">
        <f t="shared" si="1"/>
        <v>0</v>
      </c>
      <c r="F20" s="9">
        <f>ABS(базовый!F20*$AK$2)</f>
        <v>15</v>
      </c>
      <c r="G20" s="15">
        <f>ABS(F20*A20/10)</f>
        <v>375</v>
      </c>
      <c r="H20" s="19">
        <f>ABS(B20+E20+G20)*базовый!AL20</f>
        <v>0</v>
      </c>
      <c r="I20" s="20">
        <f>ABS(базовый!I20*$AK$2)</f>
        <v>90</v>
      </c>
      <c r="J20" s="33">
        <f>ABS(I20*2+H20)*базовый!AL20*базовый!$J$34</f>
        <v>0</v>
      </c>
      <c r="K20" s="20">
        <f>ABS(базовый!K20*$AK$2)</f>
        <v>179</v>
      </c>
      <c r="L20" s="33">
        <f>ABS(K20*2+$H20)*базовый!AL20*базовый!$L$34</f>
        <v>0</v>
      </c>
      <c r="M20" s="20">
        <f>ABS(базовый!M20*$AK$2)</f>
        <v>201</v>
      </c>
      <c r="N20" s="33">
        <f>ABS(M20*2+$H20)*базовый!AL20*базовый!$N$34</f>
        <v>0</v>
      </c>
      <c r="O20" s="20">
        <f>ABS(базовый!O20*$AK$2)</f>
        <v>238</v>
      </c>
      <c r="P20" s="33">
        <f>ABS(O20*2+$H20)*базовый!AL20*базовый!$P$34</f>
        <v>0</v>
      </c>
      <c r="Q20" s="20">
        <f>ABS(базовый!Q20*$AK$2)</f>
        <v>188</v>
      </c>
      <c r="R20" s="33">
        <f>ABS(Q20*2+$H20)*базовый!AL20*базовый!$R$34</f>
        <v>0</v>
      </c>
      <c r="S20" s="20">
        <f>ABS(базовый!S20*$AK$2)</f>
        <v>205</v>
      </c>
      <c r="T20" s="33">
        <f>ABS(S20*2+$H20)*базовый!AL20*базовый!$T$34</f>
        <v>0</v>
      </c>
      <c r="U20" s="20">
        <f>ABS(базовый!U20*$AK$2)</f>
        <v>165</v>
      </c>
      <c r="V20" s="33">
        <f>ABS(U20*2+$H20)*базовый!AL20*базовый!$V$34</f>
        <v>0</v>
      </c>
      <c r="W20" s="20">
        <f>ABS(базовый!W20*$AK$2)</f>
        <v>173</v>
      </c>
      <c r="X20" s="36">
        <f>ABS(W20*2+$H20)*базовый!AL20*базовый!$X$34</f>
        <v>0</v>
      </c>
      <c r="Y20" s="20">
        <f>ABS(базовый!Y20*$AK$2)</f>
        <v>216</v>
      </c>
      <c r="Z20" s="35">
        <f>ABS(Y20*2+$H20)*базовый!AL20*базовый!$Z$34</f>
        <v>0</v>
      </c>
      <c r="AA20" s="20">
        <f>ABS(базовый!AA20*$AK$2)</f>
        <v>0</v>
      </c>
      <c r="AB20" s="35">
        <f>ABS(AA20*2+$H20)*базовый!AL20*базовый!$AB$34</f>
        <v>0</v>
      </c>
      <c r="AC20" s="20">
        <f>ABS(базовый!AC20*$AK$2)</f>
        <v>188</v>
      </c>
      <c r="AD20" s="35">
        <f>ABS(AC20*2+$H20)*базовый!AL20*базовый!$AD$34</f>
        <v>0</v>
      </c>
      <c r="AE20" s="20">
        <f>ABS(базовый!AE20*$AK$2)</f>
        <v>188</v>
      </c>
      <c r="AF20" s="35">
        <f>ABS(AE20*2+$H20)*базовый!AL20*базовый!$AF$34</f>
        <v>0</v>
      </c>
      <c r="AG20" s="20">
        <f>ABS(базовый!AG20*$AK$2)</f>
        <v>344</v>
      </c>
      <c r="AH20" s="36">
        <f>ABS(AG20*2+$H20)*базовый!AL20*базовый!$AH$34</f>
        <v>0</v>
      </c>
      <c r="AI20" s="20">
        <f>ABS(базовый!AI20*$AK$2)</f>
        <v>229</v>
      </c>
      <c r="AJ20" s="36">
        <f>ABS(AI20*2+$H20)*базовый!AL20*базовый!$AJ$34</f>
        <v>0</v>
      </c>
      <c r="AK20" s="163">
        <v>250</v>
      </c>
    </row>
    <row r="21" spans="1:37" ht="15.75" thickBot="1">
      <c r="A21" s="125"/>
      <c r="B21" s="158"/>
      <c r="C21" s="8" t="s">
        <v>7</v>
      </c>
      <c r="D21" s="9">
        <f>ABS(базовый!D21*$AK$2)</f>
        <v>193</v>
      </c>
      <c r="E21" s="1">
        <f t="shared" si="1"/>
        <v>579</v>
      </c>
      <c r="F21" s="9">
        <f>ABS(базовый!F21*$AK$2)</f>
        <v>15</v>
      </c>
      <c r="G21" s="3">
        <f>ABS(F21*A20/10)</f>
        <v>375</v>
      </c>
      <c r="H21" s="16">
        <f>ABS(B20+E21+G21)*базовый!AL21</f>
        <v>0</v>
      </c>
      <c r="I21" s="20">
        <f>ABS(базовый!I21*$AK$2)</f>
        <v>90</v>
      </c>
      <c r="J21" s="34">
        <f>ABS(I21*2+H21)*базовый!AL21*базовый!$J$34</f>
        <v>0</v>
      </c>
      <c r="K21" s="20">
        <f>ABS(базовый!K21*$AK$2)</f>
        <v>179</v>
      </c>
      <c r="L21" s="34">
        <f>ABS(K21*2+$H21)*базовый!AL21*базовый!$L$34</f>
        <v>0</v>
      </c>
      <c r="M21" s="20">
        <f>ABS(базовый!M21*$AK$2)</f>
        <v>201</v>
      </c>
      <c r="N21" s="34">
        <f>ABS(M21*2+$H21)*базовый!AL21*базовый!$N$34</f>
        <v>0</v>
      </c>
      <c r="O21" s="20">
        <f>ABS(базовый!O21*$AK$2)</f>
        <v>238</v>
      </c>
      <c r="P21" s="34">
        <f>ABS(O21*2+$H21)*базовый!AL21*базовый!$P$34</f>
        <v>0</v>
      </c>
      <c r="Q21" s="20">
        <f>ABS(базовый!Q21*$AK$2)</f>
        <v>188</v>
      </c>
      <c r="R21" s="34">
        <f>ABS(Q21*2+$H21)*базовый!AL21*базовый!$R$34</f>
        <v>0</v>
      </c>
      <c r="S21" s="20">
        <f>ABS(базовый!S21*$AK$2)</f>
        <v>205</v>
      </c>
      <c r="T21" s="34">
        <f>ABS(S21*2+$H21)*базовый!AL21*базовый!$T$34</f>
        <v>0</v>
      </c>
      <c r="U21" s="20">
        <f>ABS(базовый!U21*$AK$2)</f>
        <v>165</v>
      </c>
      <c r="V21" s="34">
        <f>ABS(U21*2+$H21)*базовый!AL21*базовый!$V$34</f>
        <v>0</v>
      </c>
      <c r="W21" s="20">
        <f>ABS(базовый!W21*$AK$2)</f>
        <v>173</v>
      </c>
      <c r="X21" s="34">
        <f>ABS(W21*2+$H21)*базовый!AL21*базовый!$X$34</f>
        <v>0</v>
      </c>
      <c r="Y21" s="20">
        <f>ABS(базовый!Y21*$AK$2)</f>
        <v>216</v>
      </c>
      <c r="Z21" s="42">
        <f>ABS(Y21*2+$H21)*базовый!AL21*базовый!$Z$34</f>
        <v>0</v>
      </c>
      <c r="AA21" s="20">
        <f>ABS(базовый!AA21*$AK$2)</f>
        <v>0</v>
      </c>
      <c r="AB21" s="34">
        <f>ABS(AA21*2+$H21)*базовый!AL21*базовый!$AB$34</f>
        <v>0</v>
      </c>
      <c r="AC21" s="20">
        <f>ABS(базовый!AC21*$AK$2)</f>
        <v>188</v>
      </c>
      <c r="AD21" s="42">
        <f>ABS(AC21*2+$H21)*базовый!AL21*базовый!$AD$34</f>
        <v>0</v>
      </c>
      <c r="AE21" s="20">
        <f>ABS(базовый!AE21*$AK$2)</f>
        <v>188</v>
      </c>
      <c r="AF21" s="34">
        <f>ABS(AE21*2+$H21)*базовый!AL21*базовый!$AF$34</f>
        <v>0</v>
      </c>
      <c r="AG21" s="20">
        <f>ABS(базовый!AG21*$AK$2)</f>
        <v>344</v>
      </c>
      <c r="AH21" s="34">
        <f>ABS(AG21*2+$H21)*базовый!AL21*базовый!$AH$34</f>
        <v>0</v>
      </c>
      <c r="AI21" s="20">
        <f>ABS(базовый!AI21*$AK$2)</f>
        <v>229</v>
      </c>
      <c r="AJ21" s="34">
        <f>ABS(AI21*2+$H21)*базовый!AL21*базовый!$AJ$34</f>
        <v>0</v>
      </c>
      <c r="AK21" s="164"/>
    </row>
    <row r="22" spans="1:37" ht="15.75" thickTop="1">
      <c r="A22" s="122">
        <v>260</v>
      </c>
      <c r="B22" s="157">
        <f>ABS(базовый!B22*$AK$2)</f>
        <v>0</v>
      </c>
      <c r="C22" s="7" t="s">
        <v>8</v>
      </c>
      <c r="D22" s="9">
        <f>ABS(базовый!D22*$AK$2)</f>
        <v>0</v>
      </c>
      <c r="E22" s="4">
        <f t="shared" si="1"/>
        <v>0</v>
      </c>
      <c r="F22" s="9">
        <f>ABS(базовый!F22*$AK$2)</f>
        <v>15</v>
      </c>
      <c r="G22" s="15">
        <f>ABS(F22*A22/10)</f>
        <v>390</v>
      </c>
      <c r="H22" s="19">
        <f>ABS(B22+E22+G22)*базовый!AL22</f>
        <v>0</v>
      </c>
      <c r="I22" s="20">
        <f>ABS(базовый!I22*$AK$2)</f>
        <v>90</v>
      </c>
      <c r="J22" s="33">
        <f>ABS(I22*2+H22)*базовый!AL22*базовый!$J$34</f>
        <v>0</v>
      </c>
      <c r="K22" s="20">
        <f>ABS(базовый!K22*$AK$2)</f>
        <v>179</v>
      </c>
      <c r="L22" s="33">
        <f>ABS(K22*2+$H22)*базовый!AL22*базовый!$L$34</f>
        <v>0</v>
      </c>
      <c r="M22" s="20">
        <f>ABS(базовый!M22*$AK$2)</f>
        <v>201</v>
      </c>
      <c r="N22" s="33">
        <f>ABS(M22*2+$H22)*базовый!AL22*базовый!$N$34</f>
        <v>0</v>
      </c>
      <c r="O22" s="20">
        <f>ABS(базовый!O22*$AK$2)</f>
        <v>238</v>
      </c>
      <c r="P22" s="33">
        <f>ABS(O22*2+$H22)*базовый!AL22*базовый!$P$34</f>
        <v>0</v>
      </c>
      <c r="Q22" s="20">
        <f>ABS(базовый!Q22*$AK$2)</f>
        <v>188</v>
      </c>
      <c r="R22" s="33">
        <f>ABS(Q22*2+$H22)*базовый!AL22*базовый!$R$34</f>
        <v>0</v>
      </c>
      <c r="S22" s="20">
        <f>ABS(базовый!S22*$AK$2)</f>
        <v>205</v>
      </c>
      <c r="T22" s="33">
        <f>ABS(S22*2+$H22)*базовый!AL22*базовый!$T$34</f>
        <v>0</v>
      </c>
      <c r="U22" s="20">
        <f>ABS(базовый!U22*$AK$2)</f>
        <v>165</v>
      </c>
      <c r="V22" s="33">
        <f>ABS(U22*2+$H22)*базовый!AL22*базовый!$V$34</f>
        <v>0</v>
      </c>
      <c r="W22" s="20">
        <f>ABS(базовый!W22*$AK$2)</f>
        <v>173</v>
      </c>
      <c r="X22" s="36">
        <f>ABS(W22*2+$H22)*базовый!AL22*базовый!$X$34</f>
        <v>0</v>
      </c>
      <c r="Y22" s="20">
        <f>ABS(базовый!Y22*$AK$2)</f>
        <v>216</v>
      </c>
      <c r="Z22" s="35">
        <f>ABS(Y22*2+$H22)*базовый!AL22*базовый!$Z$34</f>
        <v>0</v>
      </c>
      <c r="AA22" s="20">
        <f>ABS(базовый!AA22*$AK$2)</f>
        <v>0</v>
      </c>
      <c r="AB22" s="36">
        <f>ABS(AA22*2+$H22)*базовый!AL22*базовый!$AB$34</f>
        <v>0</v>
      </c>
      <c r="AC22" s="20">
        <f>ABS(базовый!AC22*$AK$2)</f>
        <v>188</v>
      </c>
      <c r="AD22" s="35">
        <f>ABS(AC22*2+$H22)*базовый!AL22*базовый!$AD$34</f>
        <v>0</v>
      </c>
      <c r="AE22" s="20">
        <f>ABS(базовый!AE22*$AK$2)</f>
        <v>188</v>
      </c>
      <c r="AF22" s="36">
        <f>ABS(AE22*2+$H22)*базовый!AL22*базовый!$AF$34</f>
        <v>0</v>
      </c>
      <c r="AG22" s="20">
        <f>ABS(базовый!AG22*$AK$2)</f>
        <v>344</v>
      </c>
      <c r="AH22" s="36">
        <f>ABS(AG22*2+$H22)*базовый!AL22*базовый!$AH$34</f>
        <v>0</v>
      </c>
      <c r="AI22" s="20">
        <f>ABS(базовый!AI22*$AK$2)</f>
        <v>229</v>
      </c>
      <c r="AJ22" s="36">
        <f>ABS(AI22*2+$H22)*базовый!AL22*базовый!$AJ$34</f>
        <v>0</v>
      </c>
      <c r="AK22" s="159">
        <v>260</v>
      </c>
    </row>
    <row r="23" spans="1:37" ht="15.75" thickBot="1">
      <c r="A23" s="123"/>
      <c r="B23" s="158"/>
      <c r="C23" s="8" t="s">
        <v>7</v>
      </c>
      <c r="D23" s="9">
        <f>ABS(базовый!D23*$AK$2)</f>
        <v>193</v>
      </c>
      <c r="E23" s="1">
        <f t="shared" si="1"/>
        <v>579</v>
      </c>
      <c r="F23" s="9">
        <f>ABS(базовый!F23*$AK$2)</f>
        <v>15</v>
      </c>
      <c r="G23" s="3">
        <f>ABS(F23*A22/10)</f>
        <v>390</v>
      </c>
      <c r="H23" s="16">
        <f>ABS(B22+E23+G23)*базовый!AL23</f>
        <v>0</v>
      </c>
      <c r="I23" s="20">
        <f>ABS(базовый!I23*$AK$2)</f>
        <v>90</v>
      </c>
      <c r="J23" s="34">
        <f>ABS(I23*2+H23)*базовый!AL23*базовый!$J$34</f>
        <v>0</v>
      </c>
      <c r="K23" s="20">
        <f>ABS(базовый!K23*$AK$2)</f>
        <v>179</v>
      </c>
      <c r="L23" s="34">
        <f>ABS(K23*2+$H23)*базовый!AL23*базовый!$L$34</f>
        <v>0</v>
      </c>
      <c r="M23" s="20">
        <f>ABS(базовый!M23*$AK$2)</f>
        <v>201</v>
      </c>
      <c r="N23" s="34">
        <f>ABS(M23*2+$H23)*базовый!AL23*базовый!$N$34</f>
        <v>0</v>
      </c>
      <c r="O23" s="20">
        <f>ABS(базовый!O23*$AK$2)</f>
        <v>238</v>
      </c>
      <c r="P23" s="34">
        <f>ABS(O23*2+$H23)*базовый!AL23*базовый!$P$34</f>
        <v>0</v>
      </c>
      <c r="Q23" s="20">
        <f>ABS(базовый!Q23*$AK$2)</f>
        <v>188</v>
      </c>
      <c r="R23" s="34">
        <f>ABS(Q23*2+$H23)*базовый!AL23*базовый!$R$34</f>
        <v>0</v>
      </c>
      <c r="S23" s="20">
        <f>ABS(базовый!S23*$AK$2)</f>
        <v>205</v>
      </c>
      <c r="T23" s="34">
        <f>ABS(S23*2+$H23)*базовый!AL23*базовый!$T$34</f>
        <v>0</v>
      </c>
      <c r="U23" s="20">
        <f>ABS(базовый!U23*$AK$2)</f>
        <v>165</v>
      </c>
      <c r="V23" s="34">
        <f>ABS(U23*2+$H23)*базовый!AL23*базовый!$V$34</f>
        <v>0</v>
      </c>
      <c r="W23" s="20">
        <f>ABS(базовый!W23*$AK$2)</f>
        <v>173</v>
      </c>
      <c r="X23" s="34">
        <f>ABS(W23*2+$H23)*базовый!AL23*базовый!$X$34</f>
        <v>0</v>
      </c>
      <c r="Y23" s="20">
        <f>ABS(базовый!Y23*$AK$2)</f>
        <v>216</v>
      </c>
      <c r="Z23" s="42">
        <f>ABS(Y23*2+$H23)*базовый!AL23*базовый!$Z$34</f>
        <v>0</v>
      </c>
      <c r="AA23" s="20">
        <f>ABS(базовый!AA23*$AK$2)</f>
        <v>0</v>
      </c>
      <c r="AB23" s="34">
        <f>ABS(AA23*2+$H23)*базовый!AL23*базовый!$AB$34</f>
        <v>0</v>
      </c>
      <c r="AC23" s="20">
        <f>ABS(базовый!AC23*$AK$2)</f>
        <v>188</v>
      </c>
      <c r="AD23" s="42">
        <f>ABS(AC23*2+$H23)*базовый!AL23*базовый!$AD$34</f>
        <v>0</v>
      </c>
      <c r="AE23" s="20">
        <f>ABS(базовый!AE23*$AK$2)</f>
        <v>188</v>
      </c>
      <c r="AF23" s="42">
        <f>ABS(AE23*2+$H23)*базовый!AL23*базовый!$AF$34</f>
        <v>0</v>
      </c>
      <c r="AG23" s="20">
        <f>ABS(базовый!AG23*$AK$2)</f>
        <v>344</v>
      </c>
      <c r="AH23" s="34">
        <f>ABS(AG23*2+$H23)*базовый!AL23*базовый!$AH$34</f>
        <v>0</v>
      </c>
      <c r="AI23" s="20">
        <f>ABS(базовый!AI23*$AK$2)</f>
        <v>229</v>
      </c>
      <c r="AJ23" s="34">
        <f>ABS(AI23*2+$H23)*базовый!AL23*базовый!$AJ$34</f>
        <v>0</v>
      </c>
      <c r="AK23" s="160"/>
    </row>
    <row r="24" spans="1:37" ht="15.75" thickTop="1">
      <c r="A24" s="124">
        <v>280</v>
      </c>
      <c r="B24" s="157">
        <f>ABS(базовый!B24*$AK$2)</f>
        <v>0</v>
      </c>
      <c r="C24" s="7" t="s">
        <v>8</v>
      </c>
      <c r="D24" s="9">
        <f>ABS(базовый!D24*$AK$2)</f>
        <v>0</v>
      </c>
      <c r="E24" s="4">
        <f t="shared" si="1"/>
        <v>0</v>
      </c>
      <c r="F24" s="9">
        <f>ABS(базовый!F24*$AK$2)</f>
        <v>15</v>
      </c>
      <c r="G24" s="15">
        <f>ABS(F24*A24/10)</f>
        <v>420</v>
      </c>
      <c r="H24" s="19">
        <f>ABS(B24+E24+G24)*базовый!AL24</f>
        <v>0</v>
      </c>
      <c r="I24" s="20">
        <f>ABS(базовый!I24*$AK$2)</f>
        <v>90</v>
      </c>
      <c r="J24" s="33">
        <f>ABS(I24*2+H24)*базовый!AL24*базовый!$J$34</f>
        <v>0</v>
      </c>
      <c r="K24" s="20">
        <f>ABS(базовый!K24*$AK$2)</f>
        <v>179</v>
      </c>
      <c r="L24" s="33">
        <f>ABS(K24*2+$H24)*базовый!AL24*базовый!$L$34</f>
        <v>0</v>
      </c>
      <c r="M24" s="20">
        <f>ABS(базовый!M24*$AK$2)</f>
        <v>201</v>
      </c>
      <c r="N24" s="33">
        <f>ABS(M24*2+$H24)*базовый!AL24*базовый!$N$34</f>
        <v>0</v>
      </c>
      <c r="O24" s="20">
        <f>ABS(базовый!O24*$AK$2)</f>
        <v>238</v>
      </c>
      <c r="P24" s="33">
        <f>ABS(O24*2+$H24)*базовый!AL24*базовый!$P$34</f>
        <v>0</v>
      </c>
      <c r="Q24" s="20">
        <f>ABS(базовый!Q24*$AK$2)</f>
        <v>188</v>
      </c>
      <c r="R24" s="33">
        <f>ABS(Q24*2+$H24)*базовый!AL24*базовый!$R$34</f>
        <v>0</v>
      </c>
      <c r="S24" s="20">
        <f>ABS(базовый!S24*$AK$2)</f>
        <v>205</v>
      </c>
      <c r="T24" s="33">
        <f>ABS(S24*2+$H24)*базовый!AL24*базовый!$T$34</f>
        <v>0</v>
      </c>
      <c r="U24" s="20">
        <f>ABS(базовый!U24*$AK$2)</f>
        <v>165</v>
      </c>
      <c r="V24" s="33">
        <f>ABS(U24*2+$H24)*базовый!AL24*базовый!$V$34</f>
        <v>0</v>
      </c>
      <c r="W24" s="20">
        <f>ABS(базовый!W24*$AK$2)</f>
        <v>173</v>
      </c>
      <c r="X24" s="36">
        <f>ABS(W24*2+$H24)*базовый!AL24*базовый!$X$34</f>
        <v>0</v>
      </c>
      <c r="Y24" s="20">
        <f>ABS(базовый!Y24*$AK$2)</f>
        <v>216</v>
      </c>
      <c r="Z24" s="35">
        <f>ABS(Y24*2+$H24)*базовый!AL24*базовый!$Z$34</f>
        <v>0</v>
      </c>
      <c r="AA24" s="20">
        <f>ABS(базовый!AA24*$AK$2)</f>
        <v>0</v>
      </c>
      <c r="AB24" s="36">
        <f>ABS(AA24*2+$H24)*базовый!AL24*базовый!$AB$34</f>
        <v>0</v>
      </c>
      <c r="AC24" s="20">
        <f>ABS(базовый!AC24*$AK$2)</f>
        <v>188</v>
      </c>
      <c r="AD24" s="35">
        <f>ABS(AC24*2+$H24)*базовый!AL24*базовый!$AD$34</f>
        <v>0</v>
      </c>
      <c r="AE24" s="20">
        <f>ABS(базовый!AE24*$AK$2)</f>
        <v>188</v>
      </c>
      <c r="AF24" s="35">
        <f>ABS(AE24*2+$H24)*базовый!AL24*базовый!$AF$34</f>
        <v>0</v>
      </c>
      <c r="AG24" s="20">
        <f>ABS(базовый!AG24*$AK$2)</f>
        <v>344</v>
      </c>
      <c r="AH24" s="36">
        <f>ABS(AG24*2+$H24)*базовый!AL24*базовый!$AH$34</f>
        <v>0</v>
      </c>
      <c r="AI24" s="20">
        <f>ABS(базовый!AI24*$AK$2)</f>
        <v>229</v>
      </c>
      <c r="AJ24" s="36">
        <f>ABS(AI24*2+$H24)*базовый!AL24*базовый!$AJ$34</f>
        <v>0</v>
      </c>
      <c r="AK24" s="163">
        <v>280</v>
      </c>
    </row>
    <row r="25" spans="1:37" ht="15.75" thickBot="1">
      <c r="A25" s="125"/>
      <c r="B25" s="158"/>
      <c r="C25" s="8" t="s">
        <v>7</v>
      </c>
      <c r="D25" s="9">
        <f>ABS(базовый!D25*$AK$2)</f>
        <v>193</v>
      </c>
      <c r="E25" s="1">
        <f t="shared" si="1"/>
        <v>579</v>
      </c>
      <c r="F25" s="9">
        <f>ABS(базовый!F25*$AK$2)</f>
        <v>15</v>
      </c>
      <c r="G25" s="3">
        <f>ABS(F25*A24/10)</f>
        <v>420</v>
      </c>
      <c r="H25" s="16">
        <f>ABS(B24+E25+G25)*базовый!AL25</f>
        <v>0</v>
      </c>
      <c r="I25" s="20">
        <f>ABS(базовый!I25*$AK$2)</f>
        <v>90</v>
      </c>
      <c r="J25" s="34">
        <f>ABS(I25*2+H25)*базовый!AL25*базовый!$J$34</f>
        <v>0</v>
      </c>
      <c r="K25" s="20">
        <f>ABS(базовый!K25*$AK$2)</f>
        <v>179</v>
      </c>
      <c r="L25" s="34">
        <f>ABS(K25*2+$H25)*базовый!AL25*базовый!$L$34</f>
        <v>0</v>
      </c>
      <c r="M25" s="20">
        <f>ABS(базовый!M25*$AK$2)</f>
        <v>201</v>
      </c>
      <c r="N25" s="34">
        <f>ABS(M25*2+$H25)*базовый!AL25*базовый!$N$34</f>
        <v>0</v>
      </c>
      <c r="O25" s="20">
        <f>ABS(базовый!O25*$AK$2)</f>
        <v>238</v>
      </c>
      <c r="P25" s="34">
        <f>ABS(O25*2+$H25)*базовый!AL25*базовый!$P$34</f>
        <v>0</v>
      </c>
      <c r="Q25" s="20">
        <f>ABS(базовый!Q25*$AK$2)</f>
        <v>188</v>
      </c>
      <c r="R25" s="34">
        <f>ABS(Q25*2+$H25)*базовый!AL25*базовый!$R$34</f>
        <v>0</v>
      </c>
      <c r="S25" s="20">
        <f>ABS(базовый!S25*$AK$2)</f>
        <v>205</v>
      </c>
      <c r="T25" s="34">
        <f>ABS(S25*2+$H25)*базовый!AL25*базовый!$T$34</f>
        <v>0</v>
      </c>
      <c r="U25" s="20">
        <f>ABS(базовый!U25*$AK$2)</f>
        <v>165</v>
      </c>
      <c r="V25" s="34">
        <f>ABS(U25*2+$H25)*базовый!AL25*базовый!$V$34</f>
        <v>0</v>
      </c>
      <c r="W25" s="20">
        <f>ABS(базовый!W25*$AK$2)</f>
        <v>173</v>
      </c>
      <c r="X25" s="34">
        <f>ABS(W25*2+$H25)*базовый!AL25*базовый!$X$34</f>
        <v>0</v>
      </c>
      <c r="Y25" s="20">
        <f>ABS(базовый!Y25*$AK$2)</f>
        <v>216</v>
      </c>
      <c r="Z25" s="34">
        <f>ABS(Y25*2+$H25)*базовый!AL25*базовый!$Z$34</f>
        <v>0</v>
      </c>
      <c r="AA25" s="20">
        <f>ABS(базовый!AA25*$AK$2)</f>
        <v>0</v>
      </c>
      <c r="AB25" s="42">
        <f>ABS(AA25*2+$H25)*базовый!AL25*базовый!$AB$34</f>
        <v>0</v>
      </c>
      <c r="AC25" s="20">
        <f>ABS(базовый!AC25*$AK$2)</f>
        <v>188</v>
      </c>
      <c r="AD25" s="34">
        <f>ABS(AC25*2+$H25)*базовый!AL25*базовый!$AD$34</f>
        <v>0</v>
      </c>
      <c r="AE25" s="20">
        <f>ABS(базовый!AE25*$AK$2)</f>
        <v>188</v>
      </c>
      <c r="AF25" s="34">
        <f>ABS(AE25*2+$H25)*базовый!AL25*базовый!$AF$34</f>
        <v>0</v>
      </c>
      <c r="AG25" s="20">
        <f>ABS(базовый!AG25*$AK$2)</f>
        <v>344</v>
      </c>
      <c r="AH25" s="34">
        <f>ABS(AG25*2+$H25)*базовый!AL25*базовый!$AH$34</f>
        <v>0</v>
      </c>
      <c r="AI25" s="20">
        <f>ABS(базовый!AI25*$AK$2)</f>
        <v>229</v>
      </c>
      <c r="AJ25" s="34">
        <f>ABS(AI25*2+$H25)*базовый!AL25*базовый!$AJ$34</f>
        <v>0</v>
      </c>
      <c r="AK25" s="164"/>
    </row>
    <row r="26" spans="1:37" ht="15.75" thickTop="1">
      <c r="A26" s="122">
        <v>300</v>
      </c>
      <c r="B26" s="157">
        <f>ABS(базовый!B26*$AK$2)</f>
        <v>862</v>
      </c>
      <c r="C26" s="7" t="s">
        <v>8</v>
      </c>
      <c r="D26" s="9">
        <f>ABS(базовый!D26*$AK$2)</f>
        <v>0</v>
      </c>
      <c r="E26" s="4">
        <f t="shared" si="1"/>
        <v>0</v>
      </c>
      <c r="F26" s="9">
        <f>ABS(базовый!F26*$AK$2)</f>
        <v>15</v>
      </c>
      <c r="G26" s="15">
        <f>ABS(F26*A26/10)</f>
        <v>450</v>
      </c>
      <c r="H26" s="19">
        <f>ABS(B26+E26+G26)*базовый!AL26</f>
        <v>0</v>
      </c>
      <c r="I26" s="20">
        <f>ABS(базовый!I26*$AK$2)</f>
        <v>90</v>
      </c>
      <c r="J26" s="33">
        <f>ABS(I26*2+H26)*базовый!AL26*базовый!$J$34</f>
        <v>0</v>
      </c>
      <c r="K26" s="20">
        <f>ABS(базовый!K26*$AK$2)</f>
        <v>179</v>
      </c>
      <c r="L26" s="33">
        <f>ABS(K26*2+$H26)*базовый!AL26*базовый!$L$34</f>
        <v>0</v>
      </c>
      <c r="M26" s="20">
        <f>ABS(базовый!M26*$AK$2)</f>
        <v>201</v>
      </c>
      <c r="N26" s="33">
        <f>ABS(M26*2+$H26)*базовый!AL26*базовый!$N$34</f>
        <v>0</v>
      </c>
      <c r="O26" s="20">
        <f>ABS(базовый!O26*$AK$2)</f>
        <v>238</v>
      </c>
      <c r="P26" s="33">
        <f>ABS(O26*2+$H26)*базовый!AL26*базовый!$P$34</f>
        <v>0</v>
      </c>
      <c r="Q26" s="20">
        <f>ABS(базовый!Q26*$AK$2)</f>
        <v>188</v>
      </c>
      <c r="R26" s="33">
        <f>ABS(Q26*2+$H26)*базовый!AL26*базовый!$R$34</f>
        <v>0</v>
      </c>
      <c r="S26" s="20">
        <f>ABS(базовый!S26*$AK$2)</f>
        <v>205</v>
      </c>
      <c r="T26" s="33">
        <f>ABS(S26*2+$H26)*базовый!AL26*базовый!$T$34</f>
        <v>0</v>
      </c>
      <c r="U26" s="20">
        <f>ABS(базовый!U26*$AK$2)</f>
        <v>165</v>
      </c>
      <c r="V26" s="33">
        <f>ABS(U26*2+$H26)*базовый!AL26*базовый!$V$34</f>
        <v>0</v>
      </c>
      <c r="W26" s="20">
        <f>ABS(базовый!W26*$AK$2)</f>
        <v>173</v>
      </c>
      <c r="X26" s="36">
        <f>ABS(W26*2+$H26)*базовый!AL26*базовый!$X$34</f>
        <v>0</v>
      </c>
      <c r="Y26" s="20">
        <f>ABS(базовый!Y26*$AK$2)</f>
        <v>216</v>
      </c>
      <c r="Z26" s="36">
        <f>ABS(Y26*2+$H26)*базовый!AL26*базовый!$Z$34</f>
        <v>0</v>
      </c>
      <c r="AA26" s="20">
        <f>ABS(базовый!AA26*$AK$2)</f>
        <v>0</v>
      </c>
      <c r="AB26" s="35">
        <f>ABS(AA26*2+$H26)*базовый!AL26*базовый!$AB$34</f>
        <v>0</v>
      </c>
      <c r="AC26" s="20">
        <f>ABS(базовый!AC26*$AK$2)</f>
        <v>188</v>
      </c>
      <c r="AD26" s="36">
        <f>ABS(AC26*2+$H26)*базовый!AL26*базовый!$AD$34</f>
        <v>0</v>
      </c>
      <c r="AE26" s="20">
        <f>ABS(базовый!AE26*$AK$2)</f>
        <v>188</v>
      </c>
      <c r="AF26" s="36">
        <f>ABS(AE26*2+$H26)*базовый!AL26*базовый!$AF$34</f>
        <v>0</v>
      </c>
      <c r="AG26" s="20">
        <f>ABS(базовый!AG26*$AK$2)</f>
        <v>344</v>
      </c>
      <c r="AH26" s="36">
        <f>ABS(AG26*2+$H26)*базовый!AL26*базовый!$AH$34</f>
        <v>0</v>
      </c>
      <c r="AI26" s="20">
        <f>ABS(базовый!AI26*$AK$2)</f>
        <v>229</v>
      </c>
      <c r="AJ26" s="36">
        <f>ABS(AI26*2+$H26)*базовый!AL26*базовый!$AJ$34</f>
        <v>0</v>
      </c>
      <c r="AK26" s="159">
        <v>300</v>
      </c>
    </row>
    <row r="27" spans="1:37" ht="15.75" thickBot="1">
      <c r="A27" s="123"/>
      <c r="B27" s="158"/>
      <c r="C27" s="8" t="s">
        <v>7</v>
      </c>
      <c r="D27" s="9">
        <f>ABS(базовый!D27*$AK$2)</f>
        <v>193</v>
      </c>
      <c r="E27" s="1">
        <f t="shared" si="1"/>
        <v>579</v>
      </c>
      <c r="F27" s="9">
        <f>ABS(базовый!F27*$AK$2)</f>
        <v>15</v>
      </c>
      <c r="G27" s="3">
        <f>ABS(F27*A26/10)</f>
        <v>450</v>
      </c>
      <c r="H27" s="16">
        <f>ABS(B26+E27+G27)*базовый!AL27</f>
        <v>1891</v>
      </c>
      <c r="I27" s="20">
        <f>ABS(базовый!I27*$AK$2)</f>
        <v>90</v>
      </c>
      <c r="J27" s="34">
        <f>ABS(I27*2+H27)*базовый!AL27*базовый!$J$34</f>
        <v>2071</v>
      </c>
      <c r="K27" s="20">
        <f>ABS(базовый!K27*$AK$2)</f>
        <v>179</v>
      </c>
      <c r="L27" s="34">
        <f>ABS(K27*2+$H27)*базовый!AL27*базовый!$L$34</f>
        <v>2249</v>
      </c>
      <c r="M27" s="20">
        <f>ABS(базовый!M27*$AK$2)</f>
        <v>201</v>
      </c>
      <c r="N27" s="34">
        <f>ABS(M27*2+$H27)*базовый!AL27*базовый!$N$34</f>
        <v>2293</v>
      </c>
      <c r="O27" s="20">
        <f>ABS(базовый!O27*$AK$2)</f>
        <v>238</v>
      </c>
      <c r="P27" s="34">
        <f>ABS(O27*2+$H27)*базовый!AL27*базовый!$P$34</f>
        <v>2367</v>
      </c>
      <c r="Q27" s="20">
        <f>ABS(базовый!Q27*$AK$2)</f>
        <v>188</v>
      </c>
      <c r="R27" s="34">
        <f>ABS(Q27*2+$H27)*базовый!AL27*базовый!$R$34</f>
        <v>2267</v>
      </c>
      <c r="S27" s="20">
        <f>ABS(базовый!S27*$AK$2)</f>
        <v>205</v>
      </c>
      <c r="T27" s="34">
        <f>ABS(S27*2+$H27)*базовый!AL27*базовый!$T$34</f>
        <v>2301</v>
      </c>
      <c r="U27" s="20">
        <f>ABS(базовый!U27*$AK$2)</f>
        <v>165</v>
      </c>
      <c r="V27" s="34">
        <f>ABS(U27*2+$H27)*базовый!AL27*базовый!$V$34</f>
        <v>2221</v>
      </c>
      <c r="W27" s="20">
        <f>ABS(базовый!W27*$AK$2)</f>
        <v>173</v>
      </c>
      <c r="X27" s="34">
        <f>ABS(W27*2+$H27)*базовый!AL27*базовый!$X$34</f>
        <v>2237</v>
      </c>
      <c r="Y27" s="20">
        <f>ABS(базовый!Y27*$AK$2)</f>
        <v>216</v>
      </c>
      <c r="Z27" s="34">
        <f>ABS(Y27*2+$H27)*базовый!AL27*базовый!$Z$34</f>
        <v>2323</v>
      </c>
      <c r="AA27" s="20">
        <f>ABS(базовый!AA27*$AK$2)</f>
        <v>0</v>
      </c>
      <c r="AB27" s="42">
        <f>ABS(AA27*2+$H27)*базовый!AL27*базовый!$AB$34</f>
        <v>0</v>
      </c>
      <c r="AC27" s="20">
        <f>ABS(базовый!AC27*$AK$2)</f>
        <v>188</v>
      </c>
      <c r="AD27" s="34">
        <f>ABS(AC27*2+$H27)*базовый!AL27*базовый!$AD$34</f>
        <v>2267</v>
      </c>
      <c r="AE27" s="20">
        <f>ABS(базовый!AE27*$AK$2)</f>
        <v>188</v>
      </c>
      <c r="AF27" s="34">
        <f>ABS(AE27*2+$H27)*базовый!AL27*базовый!$AF$34</f>
        <v>2267</v>
      </c>
      <c r="AG27" s="20">
        <f>ABS(базовый!AG27*$AK$2)</f>
        <v>344</v>
      </c>
      <c r="AH27" s="34">
        <f>ABS(AG27*2+$H27)*базовый!AL27*базовый!$AH$34</f>
        <v>2579</v>
      </c>
      <c r="AI27" s="20">
        <f>ABS(базовый!AI27*$AK$2)</f>
        <v>229</v>
      </c>
      <c r="AJ27" s="34">
        <f>ABS(AI27*2+$H27)*базовый!AL27*базовый!$AJ$34</f>
        <v>2349</v>
      </c>
      <c r="AK27" s="160"/>
    </row>
    <row r="28" spans="1:37" ht="15.75" thickTop="1">
      <c r="A28" s="126">
        <v>320</v>
      </c>
      <c r="B28" s="91">
        <f>ABS(базовый!B28*$AK$2)</f>
        <v>955</v>
      </c>
      <c r="C28" s="7" t="s">
        <v>8</v>
      </c>
      <c r="D28" s="9">
        <f>ABS(базовый!D28*$AK$2)</f>
        <v>0</v>
      </c>
      <c r="E28" s="4">
        <f t="shared" si="1"/>
        <v>0</v>
      </c>
      <c r="F28" s="9">
        <f>ABS(базовый!F28*$AK$2)</f>
        <v>15</v>
      </c>
      <c r="G28" s="13">
        <f>ABS(F28*A28/10)</f>
        <v>480</v>
      </c>
      <c r="H28" s="19">
        <f>ABS(B28+E28+G28)*базовый!AL28</f>
        <v>0</v>
      </c>
      <c r="I28" s="20">
        <f>ABS(базовый!I28*$AK$2)</f>
        <v>90</v>
      </c>
      <c r="J28" s="33">
        <f>ABS(I28*2+H28)*базовый!AL28*базовый!$J$34</f>
        <v>0</v>
      </c>
      <c r="K28" s="20">
        <f>ABS(базовый!K28*$AK$2)</f>
        <v>179</v>
      </c>
      <c r="L28" s="33">
        <f>ABS(K28*2+$H28)*базовый!AL28*базовый!$L$34</f>
        <v>0</v>
      </c>
      <c r="M28" s="20">
        <f>ABS(базовый!M28*$AK$2)</f>
        <v>201</v>
      </c>
      <c r="N28" s="33">
        <f>ABS(M28*2+$H28)*базовый!AL28*базовый!$N$34</f>
        <v>0</v>
      </c>
      <c r="O28" s="20">
        <f>ABS(базовый!O28*$AK$2)</f>
        <v>238</v>
      </c>
      <c r="P28" s="33">
        <f>ABS(O28*2+$H28)*базовый!AL28*базовый!$P$34</f>
        <v>0</v>
      </c>
      <c r="Q28" s="20">
        <f>ABS(базовый!Q28*$AK$2)</f>
        <v>188</v>
      </c>
      <c r="R28" s="33">
        <f>ABS(Q28*2+$H28)*базовый!AL28*базовый!$R$34</f>
        <v>0</v>
      </c>
      <c r="S28" s="20">
        <f>ABS(базовый!S28*$AK$2)</f>
        <v>205</v>
      </c>
      <c r="T28" s="33">
        <f>ABS(S28*2+$H28)*базовый!AL28*базовый!$T$34</f>
        <v>0</v>
      </c>
      <c r="U28" s="20">
        <f>ABS(базовый!U28*$AK$2)</f>
        <v>165</v>
      </c>
      <c r="V28" s="33">
        <f>ABS(U28*2+$H28)*базовый!AL28*базовый!$V$34</f>
        <v>0</v>
      </c>
      <c r="W28" s="20">
        <f>ABS(базовый!W28*$AK$2)</f>
        <v>173</v>
      </c>
      <c r="X28" s="36">
        <f>ABS(W28*2+$H28)*базовый!AL28*базовый!$X$34</f>
        <v>0</v>
      </c>
      <c r="Y28" s="20">
        <f>ABS(базовый!Y28*$AK$2)</f>
        <v>216</v>
      </c>
      <c r="Z28" s="36">
        <f>ABS(Y28*2+$H28)*базовый!AL28*базовый!$Z$34</f>
        <v>0</v>
      </c>
      <c r="AA28" s="20">
        <f>ABS(базовый!AA28*$AK$2)</f>
        <v>0</v>
      </c>
      <c r="AB28" s="35">
        <f>ABS(AA28*2+$H28)*базовый!AL28*базовый!$AB$34</f>
        <v>0</v>
      </c>
      <c r="AC28" s="20">
        <f>ABS(базовый!AC28*$AK$2)</f>
        <v>188</v>
      </c>
      <c r="AD28" s="36">
        <f>ABS(AC28*2+$H28)*базовый!AL28*базовый!$AD$34</f>
        <v>0</v>
      </c>
      <c r="AE28" s="20">
        <f>ABS(базовый!AE28*$AK$2)</f>
        <v>188</v>
      </c>
      <c r="AF28" s="36">
        <f>ABS(AE28*2+$H28)*базовый!AL28*базовый!$AF$34</f>
        <v>0</v>
      </c>
      <c r="AG28" s="20">
        <f>ABS(базовый!AG28*$AK$2)</f>
        <v>344</v>
      </c>
      <c r="AH28" s="36">
        <f>ABS(AG28*2+$H28)*базовый!AL28*базовый!$AH$34</f>
        <v>0</v>
      </c>
      <c r="AI28" s="20">
        <f>ABS(базовый!AI28*$AK$2)</f>
        <v>229</v>
      </c>
      <c r="AJ28" s="36">
        <f>ABS(AI28*2+$H28)*базовый!AL28*базовый!$AJ$34</f>
        <v>0</v>
      </c>
      <c r="AK28" s="155">
        <v>320</v>
      </c>
    </row>
    <row r="29" spans="1:37" ht="15.75" thickBot="1">
      <c r="A29" s="129"/>
      <c r="B29" s="96"/>
      <c r="C29" s="8" t="s">
        <v>7</v>
      </c>
      <c r="D29" s="9">
        <f>ABS(базовый!D29*$AK$2)</f>
        <v>193</v>
      </c>
      <c r="E29" s="1">
        <f t="shared" si="1"/>
        <v>579</v>
      </c>
      <c r="F29" s="9">
        <f>ABS(базовый!F29*$AK$2)</f>
        <v>15</v>
      </c>
      <c r="G29" s="14">
        <f>ABS(F29*A28/10)</f>
        <v>480</v>
      </c>
      <c r="H29" s="16">
        <f>ABS(B28+E29+G29)*базовый!AL29</f>
        <v>2014</v>
      </c>
      <c r="I29" s="20">
        <f>ABS(базовый!I29*$AK$2)</f>
        <v>90</v>
      </c>
      <c r="J29" s="34">
        <f>ABS(I29*2+H29)*базовый!AL29*базовый!$J$34</f>
        <v>2194</v>
      </c>
      <c r="K29" s="20">
        <f>ABS(базовый!K29*$AK$2)</f>
        <v>179</v>
      </c>
      <c r="L29" s="34">
        <f>ABS(K29*2+$H29)*базовый!AL29*базовый!$L$34</f>
        <v>2372</v>
      </c>
      <c r="M29" s="20">
        <f>ABS(базовый!M29*$AK$2)</f>
        <v>201</v>
      </c>
      <c r="N29" s="34">
        <f>ABS(M29*2+$H29)*базовый!AL29*базовый!$N$34</f>
        <v>2416</v>
      </c>
      <c r="O29" s="20">
        <f>ABS(базовый!O29*$AK$2)</f>
        <v>238</v>
      </c>
      <c r="P29" s="34">
        <f>ABS(O29*2+$H29)*базовый!AL29*базовый!$P$34</f>
        <v>2490</v>
      </c>
      <c r="Q29" s="20">
        <f>ABS(базовый!Q29*$AK$2)</f>
        <v>188</v>
      </c>
      <c r="R29" s="34">
        <f>ABS(Q29*2+$H29)*базовый!AL29*базовый!$R$34</f>
        <v>2390</v>
      </c>
      <c r="S29" s="20">
        <f>ABS(базовый!S29*$AK$2)</f>
        <v>205</v>
      </c>
      <c r="T29" s="34">
        <f>ABS(S29*2+$H29)*базовый!AL29*базовый!$T$34</f>
        <v>2424</v>
      </c>
      <c r="U29" s="20">
        <f>ABS(базовый!U29*$AK$2)</f>
        <v>165</v>
      </c>
      <c r="V29" s="34">
        <f>ABS(U29*2+$H29)*базовый!AL29*базовый!$V$34</f>
        <v>2344</v>
      </c>
      <c r="W29" s="20">
        <f>ABS(базовый!W29*$AK$2)</f>
        <v>173</v>
      </c>
      <c r="X29" s="34">
        <f>ABS(W29*2+$H29)*базовый!AL29*базовый!$X$34</f>
        <v>2360</v>
      </c>
      <c r="Y29" s="20">
        <f>ABS(базовый!Y29*$AK$2)</f>
        <v>216</v>
      </c>
      <c r="Z29" s="42">
        <f>ABS(Y29*2+$H29)*базовый!AL29*базовый!$Z$34</f>
        <v>2446</v>
      </c>
      <c r="AA29" s="20">
        <f>ABS(базовый!AA29*$AK$2)</f>
        <v>0</v>
      </c>
      <c r="AB29" s="42">
        <f>ABS(AA29*2+$H29)*базовый!AL29*базовый!$AB$34</f>
        <v>0</v>
      </c>
      <c r="AC29" s="20">
        <f>ABS(базовый!AC29*$AK$2)</f>
        <v>188</v>
      </c>
      <c r="AD29" s="42">
        <f>ABS(AC29*2+$H29)*базовый!AL29*базовый!$AD$34</f>
        <v>2390</v>
      </c>
      <c r="AE29" s="20">
        <f>ABS(базовый!AE29*$AK$2)</f>
        <v>188</v>
      </c>
      <c r="AF29" s="42">
        <f>ABS(AE29*2+$H29)*базовый!AL29*базовый!$AF$34</f>
        <v>2390</v>
      </c>
      <c r="AG29" s="20">
        <f>ABS(базовый!AG29*$AK$2)</f>
        <v>344</v>
      </c>
      <c r="AH29" s="34">
        <f>ABS(AG29*2+$H29)*базовый!AL29*базовый!$AH$34</f>
        <v>2702</v>
      </c>
      <c r="AI29" s="20">
        <f>ABS(базовый!AI29*$AK$2)</f>
        <v>229</v>
      </c>
      <c r="AJ29" s="34">
        <f>ABS(AI29*2+$H29)*базовый!AL29*базовый!$AJ$34</f>
        <v>2472</v>
      </c>
      <c r="AK29" s="156"/>
    </row>
    <row r="30" spans="1:37" ht="15.75" thickTop="1">
      <c r="A30" s="122">
        <v>360</v>
      </c>
      <c r="B30" s="157">
        <f>ABS(базовый!B30*$AK$2)</f>
        <v>0</v>
      </c>
      <c r="C30" s="7" t="s">
        <v>8</v>
      </c>
      <c r="D30" s="9">
        <f>ABS(базовый!D30*$AK$2)</f>
        <v>0</v>
      </c>
      <c r="E30" s="4">
        <f t="shared" si="1"/>
        <v>0</v>
      </c>
      <c r="F30" s="9">
        <f>ABS(базовый!F30*$AK$2)</f>
        <v>15</v>
      </c>
      <c r="G30" s="15">
        <f>ABS(F30*A30/10)</f>
        <v>540</v>
      </c>
      <c r="H30" s="19">
        <f>ABS(B30+E30+G30)*базовый!AL30</f>
        <v>0</v>
      </c>
      <c r="I30" s="20">
        <f>ABS(базовый!I30*$AK$2)</f>
        <v>90</v>
      </c>
      <c r="J30" s="33">
        <f>ABS(I30*2+H30)*базовый!AL30*базовый!$J$34</f>
        <v>0</v>
      </c>
      <c r="K30" s="20">
        <f>ABS(базовый!K30*$AK$2)</f>
        <v>179</v>
      </c>
      <c r="L30" s="33">
        <f>ABS(K30*2+$H30)*базовый!AL30*базовый!$L$34</f>
        <v>0</v>
      </c>
      <c r="M30" s="20">
        <f>ABS(базовый!M30*$AK$2)</f>
        <v>201</v>
      </c>
      <c r="N30" s="33">
        <f>ABS(M30*2+$H30)*базовый!AL30*базовый!$N$34</f>
        <v>0</v>
      </c>
      <c r="O30" s="20">
        <f>ABS(базовый!O30*$AK$2)</f>
        <v>238</v>
      </c>
      <c r="P30" s="33">
        <f>ABS(O30*2+$H30)*базовый!AL30*базовый!$P$34</f>
        <v>0</v>
      </c>
      <c r="Q30" s="20">
        <f>ABS(базовый!Q30*$AK$2)</f>
        <v>188</v>
      </c>
      <c r="R30" s="33">
        <f>ABS(Q30*2+$H30)*базовый!AL30*базовый!$R$34</f>
        <v>0</v>
      </c>
      <c r="S30" s="20">
        <f>ABS(базовый!S30*$AK$2)</f>
        <v>205</v>
      </c>
      <c r="T30" s="33">
        <f>ABS(S30*2+$H30)*базовый!AL30*базовый!$T$34</f>
        <v>0</v>
      </c>
      <c r="U30" s="20">
        <f>ABS(базовый!U30*$AK$2)</f>
        <v>165</v>
      </c>
      <c r="V30" s="33">
        <f>ABS(U30*2+$H30)*базовый!AL30*базовый!$V$34</f>
        <v>0</v>
      </c>
      <c r="W30" s="20">
        <f>ABS(базовый!W30*$AK$2)</f>
        <v>173</v>
      </c>
      <c r="X30" s="36">
        <f>ABS(W30*2+$H30)*базовый!AL30*базовый!$X$34</f>
        <v>0</v>
      </c>
      <c r="Y30" s="20">
        <f>ABS(базовый!Y30*$AK$2)</f>
        <v>216</v>
      </c>
      <c r="Z30" s="35">
        <f>ABS(Y30*2+$H30)*базовый!AL30*базовый!$Z$34</f>
        <v>0</v>
      </c>
      <c r="AA30" s="20">
        <f>ABS(базовый!AA30*$AK$2)</f>
        <v>0</v>
      </c>
      <c r="AB30" s="35">
        <f>ABS(AA30*2+$H30)*базовый!AL30*базовый!$AB$34</f>
        <v>0</v>
      </c>
      <c r="AC30" s="20">
        <f>ABS(базовый!AC30*$AK$2)</f>
        <v>188</v>
      </c>
      <c r="AD30" s="35">
        <f>ABS(AC30*2+$H30)*базовый!AL30*базовый!$AD$34</f>
        <v>0</v>
      </c>
      <c r="AE30" s="20">
        <f>ABS(базовый!AE30*$AK$2)</f>
        <v>188</v>
      </c>
      <c r="AF30" s="35">
        <f>ABS(AE30*2+$H30)*базовый!AL30*базовый!$AF$34</f>
        <v>0</v>
      </c>
      <c r="AG30" s="20">
        <f>ABS(базовый!AG30*$AK$2)</f>
        <v>344</v>
      </c>
      <c r="AH30" s="36">
        <f>ABS(AG30*2+$H30)*базовый!AL30*базовый!$AH$34</f>
        <v>0</v>
      </c>
      <c r="AI30" s="20">
        <f>ABS(базовый!AI30*$AK$2)</f>
        <v>229</v>
      </c>
      <c r="AJ30" s="36">
        <f>ABS(AI30*2+$H30)*базовый!AL30*базовый!$AJ$34</f>
        <v>0</v>
      </c>
      <c r="AK30" s="159">
        <v>360</v>
      </c>
    </row>
    <row r="31" spans="1:37" ht="15.75" thickBot="1">
      <c r="A31" s="123"/>
      <c r="B31" s="158"/>
      <c r="C31" s="8" t="s">
        <v>7</v>
      </c>
      <c r="D31" s="9">
        <f>ABS(базовый!D31*$AK$2)</f>
        <v>193</v>
      </c>
      <c r="E31" s="1">
        <f t="shared" si="1"/>
        <v>579</v>
      </c>
      <c r="F31" s="9">
        <f>ABS(базовый!F31*$AK$2)</f>
        <v>15</v>
      </c>
      <c r="G31" s="3">
        <f>ABS(F31*A30/10)</f>
        <v>540</v>
      </c>
      <c r="H31" s="16">
        <f>ABS(B30+E31+G31)*базовый!AL31</f>
        <v>0</v>
      </c>
      <c r="I31" s="20">
        <f>ABS(базовый!I31*$AK$2)</f>
        <v>90</v>
      </c>
      <c r="J31" s="34">
        <f>ABS(I31*2+H31)*базовый!AL31*базовый!$J$34</f>
        <v>0</v>
      </c>
      <c r="K31" s="20">
        <f>ABS(базовый!K31*$AK$2)</f>
        <v>179</v>
      </c>
      <c r="L31" s="34">
        <f>ABS(K31*2+$H31)*базовый!AL31*базовый!$L$34</f>
        <v>0</v>
      </c>
      <c r="M31" s="20">
        <f>ABS(базовый!M31*$AK$2)</f>
        <v>201</v>
      </c>
      <c r="N31" s="34">
        <f>ABS(M31*2+$H31)*базовый!AL31*базовый!$N$34</f>
        <v>0</v>
      </c>
      <c r="O31" s="20">
        <f>ABS(базовый!O31*$AK$2)</f>
        <v>238</v>
      </c>
      <c r="P31" s="34">
        <f>ABS(O31*2+$H31)*базовый!AL31*базовый!$P$34</f>
        <v>0</v>
      </c>
      <c r="Q31" s="20">
        <f>ABS(базовый!Q31*$AK$2)</f>
        <v>188</v>
      </c>
      <c r="R31" s="34">
        <f>ABS(Q31*2+$H31)*базовый!AL31*базовый!$R$34</f>
        <v>0</v>
      </c>
      <c r="S31" s="20">
        <f>ABS(базовый!S31*$AK$2)</f>
        <v>205</v>
      </c>
      <c r="T31" s="34">
        <f>ABS(S31*2+$H31)*базовый!AL31*базовый!$T$34</f>
        <v>0</v>
      </c>
      <c r="U31" s="20">
        <f>ABS(базовый!U31*$AK$2)</f>
        <v>165</v>
      </c>
      <c r="V31" s="34">
        <f>ABS(U31*2+$H31)*базовый!AL31*базовый!$V$34</f>
        <v>0</v>
      </c>
      <c r="W31" s="20">
        <f>ABS(базовый!W31*$AK$2)</f>
        <v>173</v>
      </c>
      <c r="X31" s="34">
        <f>ABS(W31*2+$H31)*базовый!AL31*базовый!$X$34</f>
        <v>0</v>
      </c>
      <c r="Y31" s="20">
        <f>ABS(базовый!Y31*$AK$2)</f>
        <v>216</v>
      </c>
      <c r="Z31" s="42">
        <f>ABS(Y31*2+$H31)*базовый!AL31*базовый!$Z$34</f>
        <v>0</v>
      </c>
      <c r="AA31" s="20">
        <f>ABS(базовый!AA31*$AK$2)</f>
        <v>0</v>
      </c>
      <c r="AB31" s="34">
        <f>ABS(AA31*2+$H31)*базовый!AL31*базовый!$AB$34</f>
        <v>0</v>
      </c>
      <c r="AC31" s="20">
        <f>ABS(базовый!AC31*$AK$2)</f>
        <v>188</v>
      </c>
      <c r="AD31" s="42">
        <f>ABS(AC31*2+$H31)*базовый!AL31*базовый!$AD$34</f>
        <v>0</v>
      </c>
      <c r="AE31" s="20">
        <f>ABS(базовый!AE31*$AK$2)</f>
        <v>188</v>
      </c>
      <c r="AF31" s="34">
        <f>ABS(AE31*2+$H31)*базовый!AL31*базовый!$AF$34</f>
        <v>0</v>
      </c>
      <c r="AG31" s="20">
        <f>ABS(базовый!AG31*$AK$2)</f>
        <v>344</v>
      </c>
      <c r="AH31" s="34">
        <f>ABS(AG31*2+$H31)*базовый!AL31*базовый!$AH$34</f>
        <v>0</v>
      </c>
      <c r="AI31" s="20">
        <f>ABS(базовый!AI31*$AK$2)</f>
        <v>229</v>
      </c>
      <c r="AJ31" s="34">
        <f>ABS(AI31*2+$H31)*базовый!AL31*базовый!$AJ$34</f>
        <v>0</v>
      </c>
      <c r="AK31" s="160"/>
    </row>
    <row r="32" spans="1:37" ht="15.75" thickTop="1">
      <c r="A32" s="126">
        <v>400</v>
      </c>
      <c r="B32" s="91">
        <f>ABS(базовый!B32*$AK$2)</f>
        <v>1185</v>
      </c>
      <c r="C32" s="7" t="s">
        <v>8</v>
      </c>
      <c r="D32" s="9">
        <f>ABS(базовый!D32*$AK$2)</f>
        <v>0</v>
      </c>
      <c r="E32" s="4">
        <f t="shared" si="1"/>
        <v>0</v>
      </c>
      <c r="F32" s="9">
        <f>ABS(базовый!F32*$AK$2)</f>
        <v>15</v>
      </c>
      <c r="G32" s="13">
        <f>ABS(F32*A32/10)</f>
        <v>600</v>
      </c>
      <c r="H32" s="19">
        <f>ABS(B32+E32+G32)*базовый!AL32</f>
        <v>0</v>
      </c>
      <c r="I32" s="20">
        <f>ABS(базовый!I32*$AK$2)</f>
        <v>90</v>
      </c>
      <c r="J32" s="33">
        <f>ABS(I32*2+H32)*базовый!AL32*базовый!$J$34</f>
        <v>0</v>
      </c>
      <c r="K32" s="20">
        <f>ABS(базовый!K32*$AK$2)</f>
        <v>179</v>
      </c>
      <c r="L32" s="33">
        <f>ABS(K32*2+$H32)*базовый!AL32*базовый!$L$34</f>
        <v>0</v>
      </c>
      <c r="M32" s="20">
        <f>ABS(базовый!M32*$AK$2)</f>
        <v>201</v>
      </c>
      <c r="N32" s="33">
        <f>ABS(M32*2+$H32)*базовый!AL32*базовый!$N$34</f>
        <v>0</v>
      </c>
      <c r="O32" s="20">
        <f>ABS(базовый!O32*$AK$2)</f>
        <v>238</v>
      </c>
      <c r="P32" s="33">
        <f>ABS(O32*2+$H32)*базовый!AL32*базовый!$P$34</f>
        <v>0</v>
      </c>
      <c r="Q32" s="20">
        <f>ABS(базовый!Q32*$AK$2)</f>
        <v>188</v>
      </c>
      <c r="R32" s="33">
        <f>ABS(Q32*2+$H32)*базовый!AL32*базовый!$R$34</f>
        <v>0</v>
      </c>
      <c r="S32" s="20">
        <f>ABS(базовый!S32*$AK$2)</f>
        <v>205</v>
      </c>
      <c r="T32" s="33">
        <f>ABS(S32*2+$H32)*базовый!AL32*базовый!$T$34</f>
        <v>0</v>
      </c>
      <c r="U32" s="20">
        <f>ABS(базовый!U32*$AK$2)</f>
        <v>165</v>
      </c>
      <c r="V32" s="33">
        <f>ABS(U32*2+$H32)*базовый!AL32*базовый!$V$34</f>
        <v>0</v>
      </c>
      <c r="W32" s="20">
        <f>ABS(базовый!W32*$AK$2)</f>
        <v>173</v>
      </c>
      <c r="X32" s="36">
        <f>ABS(W32*2+$H32)*базовый!AL32*базовый!$X$34</f>
        <v>0</v>
      </c>
      <c r="Y32" s="20">
        <f>ABS(базовый!Y32*$AK$2)</f>
        <v>216</v>
      </c>
      <c r="Z32" s="35">
        <f>ABS(Y32*2+$H32)*базовый!AL32*базовый!$Z$34</f>
        <v>0</v>
      </c>
      <c r="AA32" s="20">
        <f>ABS(базовый!AA32*$AK$2)</f>
        <v>0</v>
      </c>
      <c r="AB32" s="36">
        <f>ABS(AA32*2+$H32)*базовый!AL32*базовый!$AB$34</f>
        <v>0</v>
      </c>
      <c r="AC32" s="20">
        <f>ABS(базовый!AC32*$AK$2)</f>
        <v>188</v>
      </c>
      <c r="AD32" s="35">
        <f>ABS(AC32*2+$H32)*базовый!AL32*базовый!$AD$34</f>
        <v>0</v>
      </c>
      <c r="AE32" s="20">
        <f>ABS(базовый!AE32*$AK$2)</f>
        <v>188</v>
      </c>
      <c r="AF32" s="36">
        <f>ABS(AE32*2+$H32)*базовый!AL32*базовый!$AF$34</f>
        <v>0</v>
      </c>
      <c r="AG32" s="20">
        <f>ABS(базовый!AG32*$AK$2)</f>
        <v>344</v>
      </c>
      <c r="AH32" s="36">
        <f>ABS(AG32*2+$H32)*базовый!AL32*базовый!$AH$34</f>
        <v>0</v>
      </c>
      <c r="AI32" s="20">
        <f>ABS(базовый!AI32*$AK$2)</f>
        <v>229</v>
      </c>
      <c r="AJ32" s="36">
        <f>ABS(AI32*2+$H32)*базовый!AL32*базовый!$AJ$34</f>
        <v>0</v>
      </c>
      <c r="AK32" s="161">
        <v>400</v>
      </c>
    </row>
    <row r="33" spans="1:37" ht="15.75" thickBot="1">
      <c r="A33" s="127"/>
      <c r="B33" s="96"/>
      <c r="C33" s="5" t="s">
        <v>7</v>
      </c>
      <c r="D33" s="9">
        <f>ABS(базовый!D33*$AK$2)</f>
        <v>193</v>
      </c>
      <c r="E33" s="1">
        <f t="shared" si="1"/>
        <v>579</v>
      </c>
      <c r="F33" s="9">
        <f>ABS(базовый!F33*$AK$2)</f>
        <v>15</v>
      </c>
      <c r="G33" s="3">
        <f>ABS(F33*A32/10)</f>
        <v>600</v>
      </c>
      <c r="H33" s="16">
        <f>ABS(B32+E33+G33)*базовый!AL33</f>
        <v>2364</v>
      </c>
      <c r="I33" s="20">
        <f>ABS(базовый!I33*$AK$2)</f>
        <v>90</v>
      </c>
      <c r="J33" s="34">
        <f>ABS(I33*2+H33)*базовый!AL33*базовый!$J$34</f>
        <v>2544</v>
      </c>
      <c r="K33" s="20">
        <f>ABS(базовый!K33*$AK$2)</f>
        <v>179</v>
      </c>
      <c r="L33" s="34">
        <f>ABS(K33*2+$H33)*базовый!AL33*базовый!$L$34</f>
        <v>2722</v>
      </c>
      <c r="M33" s="20">
        <f>ABS(базовый!M33*$AK$2)</f>
        <v>201</v>
      </c>
      <c r="N33" s="34">
        <f>ABS(M33*2+$H33)*базовый!AL33*базовый!$N$34</f>
        <v>2766</v>
      </c>
      <c r="O33" s="20">
        <f>ABS(базовый!O33*$AK$2)</f>
        <v>238</v>
      </c>
      <c r="P33" s="34">
        <f>ABS(O33*2+$H33)*базовый!AL33*базовый!$P$34</f>
        <v>2840</v>
      </c>
      <c r="Q33" s="20">
        <f>ABS(базовый!Q33*$AK$2)</f>
        <v>188</v>
      </c>
      <c r="R33" s="34">
        <f>ABS(Q33*2+$H33)*базовый!AL33*базовый!$R$34</f>
        <v>2740</v>
      </c>
      <c r="S33" s="20">
        <f>ABS(базовый!S33*$AK$2)</f>
        <v>205</v>
      </c>
      <c r="T33" s="34">
        <f>ABS(S33*2+$H33)*базовый!AL33*базовый!$T$34</f>
        <v>2774</v>
      </c>
      <c r="U33" s="20">
        <f>ABS(базовый!U33*$AK$2)</f>
        <v>165</v>
      </c>
      <c r="V33" s="34">
        <f>ABS(U33*2+$H33)*базовый!AL33*базовый!$V$34</f>
        <v>2694</v>
      </c>
      <c r="W33" s="20">
        <f>ABS(базовый!W33*$AK$2)</f>
        <v>173</v>
      </c>
      <c r="X33" s="34">
        <f>ABS(W33*2+$H33)*базовый!AL33*базовый!$X$34</f>
        <v>2710</v>
      </c>
      <c r="Y33" s="20">
        <f>ABS(базовый!Y33*$AK$2)</f>
        <v>216</v>
      </c>
      <c r="Z33" s="34">
        <f>ABS(Y33*2+$H33)*базовый!AL33*базовый!$Z$34</f>
        <v>2796</v>
      </c>
      <c r="AA33" s="20">
        <f>ABS(базовый!AA33*$AK$2)</f>
        <v>0</v>
      </c>
      <c r="AB33" s="42">
        <f>ABS(AA33*2+$H33)*базовый!AL33*базовый!$AB$34</f>
        <v>0</v>
      </c>
      <c r="AC33" s="20">
        <f>ABS(базовый!AC33*$AK$2)</f>
        <v>188</v>
      </c>
      <c r="AD33" s="42">
        <f>ABS(AC33*2+$H33)*базовый!AL33*базовый!$AD$34</f>
        <v>2740</v>
      </c>
      <c r="AE33" s="20">
        <f>ABS(базовый!AE33*$AK$2)</f>
        <v>188</v>
      </c>
      <c r="AF33" s="34">
        <f>ABS(AE33*2+$H33)*базовый!AL33*базовый!$AF$34</f>
        <v>2740</v>
      </c>
      <c r="AG33" s="20">
        <f>ABS(базовый!AG33*$AK$2)</f>
        <v>344</v>
      </c>
      <c r="AH33" s="34">
        <f>ABS(AG33*2+$H33)*базовый!AL33*базовый!$AH$34</f>
        <v>3052</v>
      </c>
      <c r="AI33" s="20">
        <f>ABS(базовый!AI33*$AK31)</f>
        <v>0</v>
      </c>
      <c r="AJ33" s="34">
        <f>ABS(AI33*2+$H33)*базовый!AL33*базовый!$AJ$34</f>
        <v>2364</v>
      </c>
      <c r="AK33" s="162"/>
    </row>
    <row r="34" spans="8:30" ht="15.75" thickTop="1">
      <c r="H34" s="17"/>
      <c r="AB34" s="17"/>
      <c r="AD34" s="17"/>
    </row>
    <row r="36" spans="1:37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8" ht="59.25" customHeight="1">
      <c r="A37" s="165" t="str">
        <f>REPT(базовый!A37,1)</f>
        <v>Cassa de lux D=16/25</v>
      </c>
      <c r="B37" s="166"/>
      <c r="C37" s="167"/>
      <c r="D37" s="102" t="s">
        <v>3</v>
      </c>
      <c r="E37" s="103"/>
      <c r="F37" s="104"/>
      <c r="G37" s="105" t="s">
        <v>0</v>
      </c>
      <c r="H37" s="106"/>
      <c r="I37" s="107" t="s">
        <v>4</v>
      </c>
      <c r="J37" s="110" t="s">
        <v>10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26"/>
    </row>
    <row r="38" spans="1:38" ht="47.25" customHeight="1">
      <c r="A38" s="30"/>
      <c r="B38" s="113" t="s">
        <v>6</v>
      </c>
      <c r="C38" s="114"/>
      <c r="D38" s="115" t="s">
        <v>1</v>
      </c>
      <c r="E38" s="116"/>
      <c r="F38" s="116" t="s">
        <v>2</v>
      </c>
      <c r="G38" s="134" t="s">
        <v>1</v>
      </c>
      <c r="H38" s="115" t="s">
        <v>2</v>
      </c>
      <c r="I38" s="108"/>
      <c r="J38" s="55" t="str">
        <f>REPT(базовый!J38,1)</f>
        <v>Заглушка</v>
      </c>
      <c r="K38" s="137" t="s">
        <v>13</v>
      </c>
      <c r="L38" s="81" t="str">
        <f>REPT(базовый!L38,1)</f>
        <v>Мечь, Ветка с листьями</v>
      </c>
      <c r="M38" s="137" t="s">
        <v>13</v>
      </c>
      <c r="N38" s="81" t="str">
        <f>REPT(базовый!N38,1)</f>
        <v>Колокол, Кедр</v>
      </c>
      <c r="O38" s="137" t="s">
        <v>13</v>
      </c>
      <c r="P38" s="81" t="str">
        <f>REPT(базовый!P38,1)</f>
        <v>Овал, Милано </v>
      </c>
      <c r="Q38" s="137" t="s">
        <v>13</v>
      </c>
      <c r="R38" s="81" t="str">
        <f>REPT(базовый!R38,1)</f>
        <v>Клён, Перо</v>
      </c>
      <c r="S38" s="137" t="s">
        <v>13</v>
      </c>
      <c r="T38" s="81" t="str">
        <f>REPT(базовый!T38,1)</f>
        <v>Аванти</v>
      </c>
      <c r="U38" s="137" t="s">
        <v>13</v>
      </c>
      <c r="V38" s="81" t="str">
        <f>REPT(базовый!V38,1)</f>
        <v>Капля</v>
      </c>
      <c r="W38" s="137" t="s">
        <v>13</v>
      </c>
      <c r="X38" s="81" t="str">
        <f>REPT(базовый!X38,1)</f>
        <v>Лист большой</v>
      </c>
      <c r="Y38" s="137" t="s">
        <v>13</v>
      </c>
      <c r="Z38" s="81" t="str">
        <f>REPT(базовый!Z38,1)</f>
        <v>Шар большой Верона,</v>
      </c>
      <c r="AA38" s="137" t="s">
        <v>13</v>
      </c>
      <c r="AB38" s="81" t="str">
        <f>REPT(базовый!AB38,1)</f>
        <v>Амбер, Барокко</v>
      </c>
      <c r="AC38" s="137" t="s">
        <v>13</v>
      </c>
      <c r="AD38" s="81" t="str">
        <f>REPT(базовый!AD38,1)</f>
        <v>Шар, Цилиндр</v>
      </c>
      <c r="AE38" s="137" t="s">
        <v>13</v>
      </c>
      <c r="AF38" s="81" t="str">
        <f>REPT(базовый!AF38,1)</f>
        <v>Фантазия, Спираль</v>
      </c>
      <c r="AG38" s="137" t="s">
        <v>13</v>
      </c>
      <c r="AH38" s="83" t="str">
        <f>REPT(базовый!AH38,1)</f>
        <v>Ампир</v>
      </c>
      <c r="AI38" s="137" t="s">
        <v>13</v>
      </c>
      <c r="AJ38" s="81" t="str">
        <f>REPT(базовый!AJ38,1)</f>
        <v>Ажур</v>
      </c>
      <c r="AK38" s="137" t="s">
        <v>13</v>
      </c>
      <c r="AL38" s="39"/>
    </row>
    <row r="39" spans="1:38" ht="15.75" thickBot="1">
      <c r="A39" s="22" t="s">
        <v>5</v>
      </c>
      <c r="C39" s="23" t="s">
        <v>2</v>
      </c>
      <c r="D39" s="117"/>
      <c r="E39" s="118"/>
      <c r="F39" s="118"/>
      <c r="G39" s="135"/>
      <c r="H39" s="117"/>
      <c r="I39" s="109"/>
      <c r="J39" s="56">
        <f>ABS(базовый!J39*$AK$2)</f>
        <v>90</v>
      </c>
      <c r="K39" s="141"/>
      <c r="L39" s="59">
        <f>ABS(базовый!L39*$AK$2)</f>
        <v>179</v>
      </c>
      <c r="M39" s="141"/>
      <c r="N39" s="60">
        <f>ABS(базовый!N39*$AK$2)</f>
        <v>201</v>
      </c>
      <c r="O39" s="141"/>
      <c r="P39" s="60">
        <f>ABS(базовый!P39*$AK$2)</f>
        <v>238</v>
      </c>
      <c r="Q39" s="141"/>
      <c r="R39" s="60">
        <f>ABS(базовый!R39*$AK$2)</f>
        <v>188</v>
      </c>
      <c r="S39" s="141"/>
      <c r="T39" s="60">
        <f>ABS(базовый!T39*$AK$2)</f>
        <v>205</v>
      </c>
      <c r="U39" s="141"/>
      <c r="V39" s="60">
        <f>ABS(базовый!V39*$AK$2)</f>
        <v>165</v>
      </c>
      <c r="W39" s="141"/>
      <c r="X39" s="60">
        <f>ABS(базовый!X39*$AK$2)</f>
        <v>173</v>
      </c>
      <c r="Y39" s="141"/>
      <c r="Z39" s="60">
        <f>ABS(базовый!Z39*$AK$2)</f>
        <v>216</v>
      </c>
      <c r="AA39" s="141"/>
      <c r="AB39" s="60">
        <f>ABS(базовый!AB39*$AK$2)</f>
        <v>0</v>
      </c>
      <c r="AC39" s="141"/>
      <c r="AD39" s="60">
        <f>ABS(базовый!AD39*$AK$2)</f>
        <v>188</v>
      </c>
      <c r="AE39" s="141"/>
      <c r="AF39" s="60">
        <f>ABS(базовый!AF39*$AK$2)</f>
        <v>188</v>
      </c>
      <c r="AG39" s="141"/>
      <c r="AH39" s="60">
        <f>ABS(базовый!AH39*$AK$2)</f>
        <v>344</v>
      </c>
      <c r="AI39" s="141"/>
      <c r="AJ39" s="60">
        <f>ABS(базовый!AJ39*$AK$2)</f>
        <v>229</v>
      </c>
      <c r="AK39" s="141"/>
      <c r="AL39" s="40"/>
    </row>
    <row r="40" spans="1:38" ht="15.75" thickTop="1">
      <c r="A40" s="132">
        <v>120</v>
      </c>
      <c r="B40" s="168">
        <f>ABS(базовый!B40*$AK$2)</f>
        <v>0</v>
      </c>
      <c r="C40" s="157">
        <f>ABS(базовый!C40*$AK$2)</f>
        <v>0</v>
      </c>
      <c r="D40" s="7" t="s">
        <v>8</v>
      </c>
      <c r="E40" s="9">
        <f>ABS(базовый!E40*$AK$2)</f>
        <v>0</v>
      </c>
      <c r="F40" s="6">
        <f>ABS(E40*2)</f>
        <v>0</v>
      </c>
      <c r="G40" s="9">
        <f>ABS(базовый!G40*$AK$2)</f>
        <v>15</v>
      </c>
      <c r="H40" s="18">
        <f>ABS((G40*A40/10)*2)</f>
        <v>360</v>
      </c>
      <c r="I40" s="27">
        <f>ABS(B40+C40+F40+H40)*базовый!AM40</f>
        <v>0</v>
      </c>
      <c r="J40" s="41">
        <f>ABS(J39*2)*базовый!J36</f>
        <v>180</v>
      </c>
      <c r="K40" s="33">
        <f>ABS(J40*2+I40)*базовый!AM40*базовый!$J$34</f>
        <v>0</v>
      </c>
      <c r="L40" s="37">
        <f>ABS(L39+$J$39)*базовый!L36</f>
        <v>269</v>
      </c>
      <c r="M40" s="33">
        <f>ABS(L40*2+$I40)*базовый!AM40*базовый!$L$34</f>
        <v>0</v>
      </c>
      <c r="N40" s="38">
        <f>ABS(N39+$J$39)*базовый!N36</f>
        <v>291</v>
      </c>
      <c r="O40" s="33">
        <f>ABS(N40*2+$I40)*базовый!AM40*базовый!$N$34</f>
        <v>0</v>
      </c>
      <c r="P40" s="38">
        <f>ABS(P39+$J$39)*базовый!P36</f>
        <v>328</v>
      </c>
      <c r="Q40" s="33">
        <f>ABS(P40*2+$I40)*базовый!AM40*базовый!$P$34</f>
        <v>0</v>
      </c>
      <c r="R40" s="38">
        <f>ABS(R39+J39)*базовый!R36</f>
        <v>278</v>
      </c>
      <c r="S40" s="33">
        <f>ABS(R40*2+$I40)*базовый!AM40*базовый!$R$34</f>
        <v>0</v>
      </c>
      <c r="T40" s="38">
        <f>ABS(T39+J39)*базовый!T36</f>
        <v>295</v>
      </c>
      <c r="U40" s="33">
        <f>ABS(T40*2+$I40)*базовый!AM40*базовый!$T$34</f>
        <v>0</v>
      </c>
      <c r="V40" s="38">
        <f>ABS(V39+J39)*базовый!V36</f>
        <v>255</v>
      </c>
      <c r="W40" s="33">
        <f>ABS(V40*2+$I40)*базовый!AM40*базовый!$V$34</f>
        <v>0</v>
      </c>
      <c r="X40" s="38">
        <f>ABS(X39+J39)*базовый!X36</f>
        <v>263</v>
      </c>
      <c r="Y40" s="36">
        <f>ABS(X40*2+$I40)*базовый!AM40*базовый!$X$34</f>
        <v>0</v>
      </c>
      <c r="Z40" s="38">
        <f>ABS(Z39+J39)*базовый!Z36</f>
        <v>306</v>
      </c>
      <c r="AA40" s="36">
        <f>ABS(Z40*2+$I40)*базовый!AM40*базовый!$Z$34</f>
        <v>0</v>
      </c>
      <c r="AB40" s="38">
        <f>ABS(AB39+J39)*базовый!AB36</f>
        <v>0</v>
      </c>
      <c r="AC40" s="36">
        <f>ABS(AB40*2+$I40)*базовый!AM40*базовый!$AB$34</f>
        <v>0</v>
      </c>
      <c r="AD40" s="38">
        <f>ABS(AD39+J39)*базовый!AD36</f>
        <v>278</v>
      </c>
      <c r="AE40" s="36">
        <f>ABS(AD40*2+$I40)*базовый!AM40*базовый!$AD$34</f>
        <v>0</v>
      </c>
      <c r="AF40" s="38">
        <f>ABS(AF39+J39)*базовый!AF36</f>
        <v>278</v>
      </c>
      <c r="AG40" s="36">
        <f>ABS(AF40*2+$I40)*базовый!AM40*базовый!$AF$34</f>
        <v>0</v>
      </c>
      <c r="AH40" s="38">
        <f>ABS(AH39+J39)*базовый!AH36</f>
        <v>434</v>
      </c>
      <c r="AI40" s="36">
        <f>ABS(AH40*2+$I40)*базовый!AM40*базовый!$AH$34</f>
        <v>0</v>
      </c>
      <c r="AJ40" s="38">
        <f>ABS(AJ39+J39)*базовый!AJ36</f>
        <v>319</v>
      </c>
      <c r="AK40" s="36">
        <f>ABS(AJ40*2+$I40)*базовый!AM40*базовый!$AJ$34</f>
        <v>0</v>
      </c>
      <c r="AL40" s="163">
        <v>120</v>
      </c>
    </row>
    <row r="41" spans="1:38" ht="15.75" thickBot="1">
      <c r="A41" s="133"/>
      <c r="B41" s="169"/>
      <c r="C41" s="158"/>
      <c r="D41" s="8" t="s">
        <v>7</v>
      </c>
      <c r="E41" s="9">
        <f>ABS(базовый!E41*$AK$2)</f>
        <v>235</v>
      </c>
      <c r="F41" s="1">
        <f>ABS(E41*2)</f>
        <v>470</v>
      </c>
      <c r="G41" s="11">
        <f>ABS(G40)</f>
        <v>15</v>
      </c>
      <c r="H41" s="14">
        <f>ABS((G41*A40/10)*2)</f>
        <v>360</v>
      </c>
      <c r="I41" s="28">
        <f>ABS(B40+C40+F41+H41)*базовый!AM41</f>
        <v>0</v>
      </c>
      <c r="J41" s="41">
        <f>ABS(J40)</f>
        <v>180</v>
      </c>
      <c r="K41" s="34">
        <f>ABS(J41*2+I41)*базовый!AM41*базовый!$J$34</f>
        <v>0</v>
      </c>
      <c r="L41" s="37">
        <f>ABS(L40)</f>
        <v>269</v>
      </c>
      <c r="M41" s="34">
        <f>ABS(L41*2+$I41)*базовый!AM41*базовый!$L$34</f>
        <v>0</v>
      </c>
      <c r="N41" s="37">
        <f>ABS(N40)</f>
        <v>291</v>
      </c>
      <c r="O41" s="34">
        <f>ABS(N41*2+$I41)*базовый!AM41*базовый!$N$34</f>
        <v>0</v>
      </c>
      <c r="P41" s="37">
        <f>ABS(P40)</f>
        <v>328</v>
      </c>
      <c r="Q41" s="34">
        <f>ABS(P41*2+$I41)*базовый!AM41*базовый!$P$34</f>
        <v>0</v>
      </c>
      <c r="R41" s="37">
        <f>ABS(R40)</f>
        <v>278</v>
      </c>
      <c r="S41" s="34">
        <f>ABS(R41*2+$I41)*базовый!AM41*базовый!$R$34</f>
        <v>0</v>
      </c>
      <c r="T41" s="37">
        <f>ABS(T40)</f>
        <v>295</v>
      </c>
      <c r="U41" s="34">
        <f>ABS(T41*2+$I41)*базовый!AM41*базовый!$T$34</f>
        <v>0</v>
      </c>
      <c r="V41" s="37">
        <f>ABS(V40)</f>
        <v>255</v>
      </c>
      <c r="W41" s="34">
        <f>ABS(V41*2+$I41)*базовый!AM41*базовый!$V$34</f>
        <v>0</v>
      </c>
      <c r="X41" s="37">
        <f>ABS(X40)</f>
        <v>263</v>
      </c>
      <c r="Y41" s="34">
        <f>ABS(X41*2+$I41)*базовый!AM41*базовый!$X$34</f>
        <v>0</v>
      </c>
      <c r="Z41" s="37">
        <f>ABS(Z40)</f>
        <v>306</v>
      </c>
      <c r="AA41" s="42">
        <f>ABS(Z41*2+$I41)*базовый!AM41*базовый!$Z$34</f>
        <v>0</v>
      </c>
      <c r="AB41" s="37">
        <f>ABS(AB40)</f>
        <v>0</v>
      </c>
      <c r="AC41" s="42">
        <f>ABS(AB41*2+$I41)*базовый!AM41*базовый!$AB$34</f>
        <v>0</v>
      </c>
      <c r="AD41" s="37">
        <f>ABS(AD40)</f>
        <v>278</v>
      </c>
      <c r="AE41" s="42">
        <f>ABS(AD41*2+$I41)*базовый!AM41*базовый!$AD$34</f>
        <v>0</v>
      </c>
      <c r="AF41" s="37">
        <f>ABS(AF40)</f>
        <v>278</v>
      </c>
      <c r="AG41" s="42">
        <f>ABS(AF41*2+$I41)*базовый!AM41*базовый!$AF$34</f>
        <v>0</v>
      </c>
      <c r="AH41" s="37">
        <f>ABS(AH40)</f>
        <v>434</v>
      </c>
      <c r="AI41" s="42">
        <f>ABS(AH41*2+$I41)*базовый!AM41*базовый!$AH$34</f>
        <v>0</v>
      </c>
      <c r="AJ41" s="37">
        <f>ABS(AJ40)</f>
        <v>319</v>
      </c>
      <c r="AK41" s="34">
        <f>ABS(AJ41*2+$I41)*базовый!AM41*базовый!$AJ$34</f>
        <v>0</v>
      </c>
      <c r="AL41" s="160"/>
    </row>
    <row r="42" spans="1:38" ht="15.75" thickTop="1">
      <c r="A42" s="122">
        <v>140</v>
      </c>
      <c r="B42" s="168">
        <f>ABS(базовый!B42*$AK$2)</f>
        <v>0</v>
      </c>
      <c r="C42" s="157">
        <f>ABS(базовый!C42*$AK$2)</f>
        <v>0</v>
      </c>
      <c r="D42" s="7" t="s">
        <v>8</v>
      </c>
      <c r="E42" s="9">
        <f>ABS(базовый!E42*$AK$2)</f>
        <v>0</v>
      </c>
      <c r="F42" s="4">
        <f aca="true" t="shared" si="2" ref="F42:F53">ABS(E42*2)</f>
        <v>0</v>
      </c>
      <c r="G42" s="12">
        <f>ABS(G40)</f>
        <v>15</v>
      </c>
      <c r="H42" s="18">
        <f>ABS((G42*A42/10)*2)</f>
        <v>420</v>
      </c>
      <c r="I42" s="27">
        <f>ABS(B42+C42+F42+H42)*базовый!AM42</f>
        <v>0</v>
      </c>
      <c r="J42" s="41">
        <f aca="true" t="shared" si="3" ref="J42:J69">ABS(J41)</f>
        <v>180</v>
      </c>
      <c r="K42" s="33">
        <f>ABS(J42*2+I42)*базовый!AM42*базовый!$J$34</f>
        <v>0</v>
      </c>
      <c r="L42" s="37">
        <f aca="true" t="shared" si="4" ref="L42:L69">ABS(L41)</f>
        <v>269</v>
      </c>
      <c r="M42" s="33">
        <f>ABS(L42*2+$I42)*базовый!AM42*базовый!$L$34</f>
        <v>0</v>
      </c>
      <c r="N42" s="37">
        <f aca="true" t="shared" si="5" ref="N42:N69">ABS(N41)</f>
        <v>291</v>
      </c>
      <c r="O42" s="33">
        <f>ABS(N42*2+$I42)*базовый!AM42*базовый!$N$34</f>
        <v>0</v>
      </c>
      <c r="P42" s="37">
        <f aca="true" t="shared" si="6" ref="P42:P69">ABS(P41)</f>
        <v>328</v>
      </c>
      <c r="Q42" s="33">
        <f>ABS(P42*2+$I42)*базовый!AM42*базовый!$P$34</f>
        <v>0</v>
      </c>
      <c r="R42" s="37">
        <f aca="true" t="shared" si="7" ref="R42:R69">ABS(R41)</f>
        <v>278</v>
      </c>
      <c r="S42" s="33">
        <f>ABS(R42*2+$I42)*базовый!AM42*базовый!$R$34</f>
        <v>0</v>
      </c>
      <c r="T42" s="37">
        <f>ABS(T41)</f>
        <v>295</v>
      </c>
      <c r="U42" s="33">
        <f>ABS(T42*2+$I42)*базовый!AM42*базовый!$T$34</f>
        <v>0</v>
      </c>
      <c r="V42" s="37">
        <f aca="true" t="shared" si="8" ref="V42:V69">ABS(V41)</f>
        <v>255</v>
      </c>
      <c r="W42" s="33">
        <f>ABS(V42*2+$I42)*базовый!AM42*базовый!$V$34</f>
        <v>0</v>
      </c>
      <c r="X42" s="37">
        <f aca="true" t="shared" si="9" ref="X42:X69">ABS(X41)</f>
        <v>263</v>
      </c>
      <c r="Y42" s="36">
        <f>ABS(X42*2+$I42)*базовый!AM42*базовый!$X$34</f>
        <v>0</v>
      </c>
      <c r="Z42" s="37">
        <f aca="true" t="shared" si="10" ref="Z42:Z69">ABS(Z41)</f>
        <v>306</v>
      </c>
      <c r="AA42" s="35">
        <f>ABS(Z42*2+$I42)*базовый!AM42*базовый!$Z$34</f>
        <v>0</v>
      </c>
      <c r="AB42" s="37">
        <f aca="true" t="shared" si="11" ref="AB42:AB69">ABS(AB41)</f>
        <v>0</v>
      </c>
      <c r="AC42" s="35">
        <f>ABS(AB42*2+$I42)*базовый!AM42*базовый!$AB$34</f>
        <v>0</v>
      </c>
      <c r="AD42" s="37">
        <f aca="true" t="shared" si="12" ref="AD42:AD69">ABS(AD41)</f>
        <v>278</v>
      </c>
      <c r="AE42" s="35">
        <f>ABS(AD42*2+$I42)*базовый!AM42*базовый!$AD$34</f>
        <v>0</v>
      </c>
      <c r="AF42" s="37">
        <f aca="true" t="shared" si="13" ref="AF42:AF69">ABS(AF41)</f>
        <v>278</v>
      </c>
      <c r="AG42" s="35">
        <f>ABS(AF42*2+$I42)*базовый!AM42*базовый!$AF$34</f>
        <v>0</v>
      </c>
      <c r="AH42" s="37">
        <f aca="true" t="shared" si="14" ref="AH42:AH69">ABS(AH41)</f>
        <v>434</v>
      </c>
      <c r="AI42" s="35">
        <f>ABS(AH42*2+$I42)*базовый!AM42*базовый!$AH$34</f>
        <v>0</v>
      </c>
      <c r="AJ42" s="37">
        <f aca="true" t="shared" si="15" ref="AJ42:AJ69">ABS(AJ41)</f>
        <v>319</v>
      </c>
      <c r="AK42" s="36">
        <f>ABS(AJ42*2+$I42)*базовый!AM42*базовый!$AJ$34</f>
        <v>0</v>
      </c>
      <c r="AL42" s="159">
        <v>140</v>
      </c>
    </row>
    <row r="43" spans="1:38" ht="15.75" thickBot="1">
      <c r="A43" s="123"/>
      <c r="B43" s="169"/>
      <c r="C43" s="158"/>
      <c r="D43" s="8" t="s">
        <v>7</v>
      </c>
      <c r="E43" s="9">
        <f>ABS(базовый!E43*$AK$2)</f>
        <v>235</v>
      </c>
      <c r="F43" s="1">
        <f t="shared" si="2"/>
        <v>470</v>
      </c>
      <c r="G43" s="11">
        <f>ABS(G42)</f>
        <v>15</v>
      </c>
      <c r="H43" s="14">
        <f>ABS((G43*A42/10)*2)</f>
        <v>420</v>
      </c>
      <c r="I43" s="28">
        <f>ABS(B42+C42+F43+H43)*базовый!AM43</f>
        <v>0</v>
      </c>
      <c r="J43" s="41">
        <f t="shared" si="3"/>
        <v>180</v>
      </c>
      <c r="K43" s="34">
        <f>ABS(J43*2+I43)*базовый!AM43*базовый!$J$34</f>
        <v>0</v>
      </c>
      <c r="L43" s="37">
        <f t="shared" si="4"/>
        <v>269</v>
      </c>
      <c r="M43" s="34">
        <f>ABS(L43*2+$I43)*базовый!AM43*базовый!$L$34</f>
        <v>0</v>
      </c>
      <c r="N43" s="37">
        <f t="shared" si="5"/>
        <v>291</v>
      </c>
      <c r="O43" s="34">
        <f>ABS(N43*2+$I43)*базовый!AM43*базовый!$N$34</f>
        <v>0</v>
      </c>
      <c r="P43" s="37">
        <f t="shared" si="6"/>
        <v>328</v>
      </c>
      <c r="Q43" s="34">
        <f>ABS(P43*2+$I43)*базовый!AM43*базовый!$P$34</f>
        <v>0</v>
      </c>
      <c r="R43" s="37">
        <f t="shared" si="7"/>
        <v>278</v>
      </c>
      <c r="S43" s="34">
        <f>ABS(R43*2+$I43)*базовый!AM43*базовый!$R$34</f>
        <v>0</v>
      </c>
      <c r="T43" s="37">
        <f>ABS(T42)</f>
        <v>295</v>
      </c>
      <c r="U43" s="34">
        <f>ABS(T43*2+$I43)*базовый!AM43*базовый!$T$34</f>
        <v>0</v>
      </c>
      <c r="V43" s="37">
        <f t="shared" si="8"/>
        <v>255</v>
      </c>
      <c r="W43" s="34">
        <f>ABS(V43*2+$I43)*базовый!AM43*базовый!$V$34</f>
        <v>0</v>
      </c>
      <c r="X43" s="37">
        <f t="shared" si="9"/>
        <v>263</v>
      </c>
      <c r="Y43" s="34">
        <f>ABS(X43*2+$I43)*базовый!AM43*базовый!$X$34</f>
        <v>0</v>
      </c>
      <c r="Z43" s="37">
        <f t="shared" si="10"/>
        <v>306</v>
      </c>
      <c r="AA43" s="42">
        <f>ABS(Z43*2+$I43)*базовый!AM43*базовый!$Z$34</f>
        <v>0</v>
      </c>
      <c r="AB43" s="37">
        <f t="shared" si="11"/>
        <v>0</v>
      </c>
      <c r="AC43" s="42">
        <f>ABS(AB43*2+$I43)*базовый!AM43*базовый!$AB$34</f>
        <v>0</v>
      </c>
      <c r="AD43" s="37">
        <f t="shared" si="12"/>
        <v>278</v>
      </c>
      <c r="AE43" s="42">
        <f>ABS(AD43*2+$I43)*базовый!AM43*базовый!$AD$34</f>
        <v>0</v>
      </c>
      <c r="AF43" s="37">
        <f t="shared" si="13"/>
        <v>278</v>
      </c>
      <c r="AG43" s="42">
        <f>ABS(AF43*2+$I43)*базовый!AM43*базовый!$AF$34</f>
        <v>0</v>
      </c>
      <c r="AH43" s="37">
        <f t="shared" si="14"/>
        <v>434</v>
      </c>
      <c r="AI43" s="42">
        <f>ABS(AH43*2+$I43)*базовый!AM43*базовый!$AH$34</f>
        <v>0</v>
      </c>
      <c r="AJ43" s="37">
        <f t="shared" si="15"/>
        <v>319</v>
      </c>
      <c r="AK43" s="34">
        <f>ABS(AJ43*2+$I43)*базовый!AM43*базовый!$AJ$34</f>
        <v>0</v>
      </c>
      <c r="AL43" s="160"/>
    </row>
    <row r="44" spans="1:38" ht="15.75" thickTop="1">
      <c r="A44" s="124">
        <v>150</v>
      </c>
      <c r="B44" s="168">
        <f>ABS(базовый!B44*$AK$2)</f>
        <v>0</v>
      </c>
      <c r="C44" s="157">
        <f>ABS(базовый!C44*$AK$2)</f>
        <v>0</v>
      </c>
      <c r="D44" s="7" t="s">
        <v>8</v>
      </c>
      <c r="E44" s="9">
        <f>ABS(базовый!E44*$AK$2)</f>
        <v>0</v>
      </c>
      <c r="F44" s="4">
        <f t="shared" si="2"/>
        <v>0</v>
      </c>
      <c r="G44" s="12">
        <f>ABS(G42)</f>
        <v>15</v>
      </c>
      <c r="H44" s="18">
        <f>ABS((G44*A44/10)*2)</f>
        <v>450</v>
      </c>
      <c r="I44" s="27">
        <f>ABS(B44+C44+F44+H44)*базовый!AM44</f>
        <v>0</v>
      </c>
      <c r="J44" s="41">
        <f t="shared" si="3"/>
        <v>180</v>
      </c>
      <c r="K44" s="33">
        <f>ABS(J44*2+I44)*базовый!AM44*базовый!$J$34</f>
        <v>0</v>
      </c>
      <c r="L44" s="37">
        <f t="shared" si="4"/>
        <v>269</v>
      </c>
      <c r="M44" s="33">
        <f>ABS(L44*2+$I44)*базовый!AM44*базовый!$L$34</f>
        <v>0</v>
      </c>
      <c r="N44" s="37">
        <f t="shared" si="5"/>
        <v>291</v>
      </c>
      <c r="O44" s="33">
        <f>ABS(N44*2+$I44)*базовый!AM44*базовый!$N$34</f>
        <v>0</v>
      </c>
      <c r="P44" s="37">
        <f t="shared" si="6"/>
        <v>328</v>
      </c>
      <c r="Q44" s="33">
        <f>ABS(P44*2+$I44)*базовый!AM44*базовый!$P$34</f>
        <v>0</v>
      </c>
      <c r="R44" s="37">
        <f t="shared" si="7"/>
        <v>278</v>
      </c>
      <c r="S44" s="33">
        <f>ABS(R44*2+$I44)*базовый!AM44*базовый!$R$34</f>
        <v>0</v>
      </c>
      <c r="T44" s="20">
        <f>ABS(T43)</f>
        <v>295</v>
      </c>
      <c r="U44" s="33">
        <f>ABS(T44*2+$I44)*базовый!AM44*базовый!$T$34</f>
        <v>0</v>
      </c>
      <c r="V44" s="20">
        <f t="shared" si="8"/>
        <v>255</v>
      </c>
      <c r="W44" s="33">
        <f>ABS(V44*2+$I44)*базовый!AM44*базовый!$V$34</f>
        <v>0</v>
      </c>
      <c r="X44" s="37">
        <f t="shared" si="9"/>
        <v>263</v>
      </c>
      <c r="Y44" s="36">
        <f>ABS(X44*2+$I44)*базовый!AM44*базовый!$X$34</f>
        <v>0</v>
      </c>
      <c r="Z44" s="37">
        <f t="shared" si="10"/>
        <v>306</v>
      </c>
      <c r="AA44" s="35">
        <f>ABS(Z44*2+$I44)*базовый!AM44*базовый!$Z$34</f>
        <v>0</v>
      </c>
      <c r="AB44" s="37">
        <f t="shared" si="11"/>
        <v>0</v>
      </c>
      <c r="AC44" s="35">
        <f>ABS(AB44*2+$I44)*базовый!AM44*базовый!$AB$34</f>
        <v>0</v>
      </c>
      <c r="AD44" s="37">
        <f t="shared" si="12"/>
        <v>278</v>
      </c>
      <c r="AE44" s="35">
        <f>ABS(AD44*2+$I44)*базовый!AM44*базовый!$AD$34</f>
        <v>0</v>
      </c>
      <c r="AF44" s="37">
        <f t="shared" si="13"/>
        <v>278</v>
      </c>
      <c r="AG44" s="35">
        <f>ABS(AF44*2+$I44)*базовый!AM44*базовый!$AF$34</f>
        <v>0</v>
      </c>
      <c r="AH44" s="37">
        <f t="shared" si="14"/>
        <v>434</v>
      </c>
      <c r="AI44" s="35">
        <f>ABS(AH44*2+$I44)*базовый!AM44*базовый!$AH$34</f>
        <v>0</v>
      </c>
      <c r="AJ44" s="37">
        <f t="shared" si="15"/>
        <v>319</v>
      </c>
      <c r="AK44" s="36">
        <f>ABS(AJ44*2+$I44)*базовый!AM44*базовый!$AJ$34</f>
        <v>0</v>
      </c>
      <c r="AL44" s="163">
        <v>150</v>
      </c>
    </row>
    <row r="45" spans="1:38" ht="15.75" thickBot="1">
      <c r="A45" s="125"/>
      <c r="B45" s="169"/>
      <c r="C45" s="158"/>
      <c r="D45" s="8" t="s">
        <v>7</v>
      </c>
      <c r="E45" s="9">
        <f>ABS(базовый!E45*$AK$2)</f>
        <v>235</v>
      </c>
      <c r="F45" s="1">
        <f t="shared" si="2"/>
        <v>470</v>
      </c>
      <c r="G45" s="11">
        <f>ABS(G44)</f>
        <v>15</v>
      </c>
      <c r="H45" s="14">
        <f>ABS((G45*A44/10)*2)</f>
        <v>450</v>
      </c>
      <c r="I45" s="28">
        <f>ABS(B44+C44+F45+H45)*базовый!AM45</f>
        <v>0</v>
      </c>
      <c r="J45" s="41">
        <f t="shared" si="3"/>
        <v>180</v>
      </c>
      <c r="K45" s="34">
        <f>ABS(J45*2+I45)*базовый!AM45*базовый!$J$34</f>
        <v>0</v>
      </c>
      <c r="L45" s="37">
        <f t="shared" si="4"/>
        <v>269</v>
      </c>
      <c r="M45" s="34">
        <f>ABS(L45*2+$I45)*базовый!AM45*базовый!$L$34</f>
        <v>0</v>
      </c>
      <c r="N45" s="37">
        <f t="shared" si="5"/>
        <v>291</v>
      </c>
      <c r="O45" s="34">
        <f>ABS(N45*2+$I45)*базовый!AM45*базовый!$N$34</f>
        <v>0</v>
      </c>
      <c r="P45" s="37">
        <f t="shared" si="6"/>
        <v>328</v>
      </c>
      <c r="Q45" s="34">
        <f>ABS(P45*2+$I45)*базовый!AM45*базовый!$P$34</f>
        <v>0</v>
      </c>
      <c r="R45" s="37">
        <f t="shared" si="7"/>
        <v>278</v>
      </c>
      <c r="S45" s="34">
        <f>ABS(R45*2+$I45)*базовый!AM45*базовый!$R$34</f>
        <v>0</v>
      </c>
      <c r="T45" s="20">
        <f>ABS(T44)</f>
        <v>295</v>
      </c>
      <c r="U45" s="34">
        <f>ABS(T45*2+$I45)*базовый!AM45*базовый!$T$34</f>
        <v>0</v>
      </c>
      <c r="V45" s="20">
        <f t="shared" si="8"/>
        <v>255</v>
      </c>
      <c r="W45" s="34">
        <f>ABS(V45*2+$I45)*базовый!AM45*базовый!$V$34</f>
        <v>0</v>
      </c>
      <c r="X45" s="37">
        <f t="shared" si="9"/>
        <v>263</v>
      </c>
      <c r="Y45" s="34">
        <f>ABS(X45*2+$I45)*базовый!AM45*базовый!$X$34</f>
        <v>0</v>
      </c>
      <c r="Z45" s="37">
        <f t="shared" si="10"/>
        <v>306</v>
      </c>
      <c r="AA45" s="42">
        <f>ABS(Z45*2+$I45)*базовый!AM45*базовый!$Z$34</f>
        <v>0</v>
      </c>
      <c r="AB45" s="37">
        <f t="shared" si="11"/>
        <v>0</v>
      </c>
      <c r="AC45" s="34">
        <f>ABS(AB45*2+$I45)*базовый!AM45*базовый!$AB$34</f>
        <v>0</v>
      </c>
      <c r="AD45" s="37">
        <f t="shared" si="12"/>
        <v>278</v>
      </c>
      <c r="AE45" s="42">
        <f>ABS(AD45*2+$I45)*базовый!AM45*базовый!$AD$34</f>
        <v>0</v>
      </c>
      <c r="AF45" s="37">
        <f t="shared" si="13"/>
        <v>278</v>
      </c>
      <c r="AG45" s="42">
        <f>ABS(AF45*2+$I45)*базовый!AM45*базовый!$AF$34</f>
        <v>0</v>
      </c>
      <c r="AH45" s="37">
        <f t="shared" si="14"/>
        <v>434</v>
      </c>
      <c r="AI45" s="34">
        <f>ABS(AH45*2+$I45)*базовый!AM45*базовый!$AH$34</f>
        <v>0</v>
      </c>
      <c r="AJ45" s="37">
        <f t="shared" si="15"/>
        <v>319</v>
      </c>
      <c r="AK45" s="34">
        <f>ABS(AJ45*2+$I45)*базовый!AM45*базовый!$AJ$34</f>
        <v>0</v>
      </c>
      <c r="AL45" s="164"/>
    </row>
    <row r="46" spans="1:38" ht="15.75" thickTop="1">
      <c r="A46" s="122">
        <v>160</v>
      </c>
      <c r="B46" s="168">
        <f>ABS(базовый!B46*$AK$2)</f>
        <v>460</v>
      </c>
      <c r="C46" s="157">
        <f>ABS(базовый!C46*$AK$2)</f>
        <v>258</v>
      </c>
      <c r="D46" s="7" t="s">
        <v>8</v>
      </c>
      <c r="E46" s="9">
        <f>ABS(базовый!E46*$AK$2)</f>
        <v>0</v>
      </c>
      <c r="F46" s="4">
        <f t="shared" si="2"/>
        <v>0</v>
      </c>
      <c r="G46" s="12">
        <f>ABS(G44)</f>
        <v>15</v>
      </c>
      <c r="H46" s="18">
        <f>ABS((G46*A46/10)*2)</f>
        <v>480</v>
      </c>
      <c r="I46" s="27">
        <f>ABS(B46+C46+F46+H46)*базовый!AM46</f>
        <v>0</v>
      </c>
      <c r="J46" s="41">
        <f t="shared" si="3"/>
        <v>180</v>
      </c>
      <c r="K46" s="33">
        <f>ABS(J46*2+I46)*базовый!AM46*базовый!$J$34</f>
        <v>0</v>
      </c>
      <c r="L46" s="37">
        <f t="shared" si="4"/>
        <v>269</v>
      </c>
      <c r="M46" s="33">
        <f>ABS(L46*2+$I46)*базовый!AM46*базовый!$L$34</f>
        <v>0</v>
      </c>
      <c r="N46" s="37">
        <f t="shared" si="5"/>
        <v>291</v>
      </c>
      <c r="O46" s="33">
        <f>ABS(N46*2+$I46)*базовый!AM46*базовый!$N$34</f>
        <v>0</v>
      </c>
      <c r="P46" s="37">
        <f t="shared" si="6"/>
        <v>328</v>
      </c>
      <c r="Q46" s="33">
        <f>ABS(P46*2+$I46)*базовый!AM46*базовый!$P$34</f>
        <v>0</v>
      </c>
      <c r="R46" s="37">
        <f t="shared" si="7"/>
        <v>278</v>
      </c>
      <c r="S46" s="33">
        <f>ABS(R46*2+$I46)*базовый!AM46*базовый!$R$34</f>
        <v>0</v>
      </c>
      <c r="T46" s="20">
        <f aca="true" t="shared" si="16" ref="T46:T69">ABS(T45)</f>
        <v>295</v>
      </c>
      <c r="U46" s="33">
        <f>ABS(T46*2+$I46)*базовый!AM46*базовый!$T$34</f>
        <v>0</v>
      </c>
      <c r="V46" s="20">
        <f t="shared" si="8"/>
        <v>255</v>
      </c>
      <c r="W46" s="33">
        <f>ABS(V46*2+$I46)*базовый!AM46*базовый!$V$34</f>
        <v>0</v>
      </c>
      <c r="X46" s="37">
        <f t="shared" si="9"/>
        <v>263</v>
      </c>
      <c r="Y46" s="36">
        <f>ABS(X46*2+$I46)*базовый!AM46*базовый!$X$34</f>
        <v>0</v>
      </c>
      <c r="Z46" s="37">
        <f t="shared" si="10"/>
        <v>306</v>
      </c>
      <c r="AA46" s="35">
        <f>ABS(Z46*2+$I46)*базовый!AM46*базовый!$Z$34</f>
        <v>0</v>
      </c>
      <c r="AB46" s="37">
        <f t="shared" si="11"/>
        <v>0</v>
      </c>
      <c r="AC46" s="36">
        <f>ABS(AB46*2+$I46)*базовый!AM46*базовый!$AB$34</f>
        <v>0</v>
      </c>
      <c r="AD46" s="37">
        <f t="shared" si="12"/>
        <v>278</v>
      </c>
      <c r="AE46" s="35">
        <f>ABS(AD46*2+$I46)*базовый!AM46*базовый!$AD$34</f>
        <v>0</v>
      </c>
      <c r="AF46" s="37">
        <f t="shared" si="13"/>
        <v>278</v>
      </c>
      <c r="AG46" s="35">
        <f>ABS(AF46*2+$I46)*базовый!AM46*базовый!$AF$34</f>
        <v>0</v>
      </c>
      <c r="AH46" s="37">
        <f t="shared" si="14"/>
        <v>434</v>
      </c>
      <c r="AI46" s="36">
        <f>ABS(AH46*2+$I46)*базовый!AM46*базовый!$AH$34</f>
        <v>0</v>
      </c>
      <c r="AJ46" s="37">
        <f t="shared" si="15"/>
        <v>319</v>
      </c>
      <c r="AK46" s="36">
        <f>ABS(AJ46*2+$I46)*базовый!AM46*базовый!$AJ$34</f>
        <v>0</v>
      </c>
      <c r="AL46" s="159">
        <v>160</v>
      </c>
    </row>
    <row r="47" spans="1:38" ht="15.75" thickBot="1">
      <c r="A47" s="123"/>
      <c r="B47" s="169"/>
      <c r="C47" s="158"/>
      <c r="D47" s="8" t="s">
        <v>7</v>
      </c>
      <c r="E47" s="9">
        <f>ABS(базовый!E47*$AK$2)</f>
        <v>235</v>
      </c>
      <c r="F47" s="1">
        <f t="shared" si="2"/>
        <v>470</v>
      </c>
      <c r="G47" s="11">
        <f>ABS(G46)</f>
        <v>15</v>
      </c>
      <c r="H47" s="14">
        <f>ABS((G47*A46/10)*2)</f>
        <v>480</v>
      </c>
      <c r="I47" s="28">
        <f>ABS(B46+C46+F47+H47)*базовый!AM47</f>
        <v>1668</v>
      </c>
      <c r="J47" s="41">
        <f t="shared" si="3"/>
        <v>180</v>
      </c>
      <c r="K47" s="34">
        <f>ABS(J47*2+I47)*базовый!AM47*базовый!$J$34</f>
        <v>2028</v>
      </c>
      <c r="L47" s="37">
        <f t="shared" si="4"/>
        <v>269</v>
      </c>
      <c r="M47" s="34">
        <f>ABS(L47*2+$I47)*базовый!AM47*базовый!$L$34</f>
        <v>2206</v>
      </c>
      <c r="N47" s="37">
        <f t="shared" si="5"/>
        <v>291</v>
      </c>
      <c r="O47" s="34">
        <f>ABS(N47*2+$I47)*базовый!AM47*базовый!$N$34</f>
        <v>2250</v>
      </c>
      <c r="P47" s="37">
        <f t="shared" si="6"/>
        <v>328</v>
      </c>
      <c r="Q47" s="34">
        <f>ABS(P47*2+$I47)*базовый!AM47*базовый!$P$34</f>
        <v>2324</v>
      </c>
      <c r="R47" s="37">
        <f t="shared" si="7"/>
        <v>278</v>
      </c>
      <c r="S47" s="34">
        <f>ABS(R47*2+$I47)*базовый!AM47*базовый!$R$34</f>
        <v>2224</v>
      </c>
      <c r="T47" s="20">
        <f t="shared" si="16"/>
        <v>295</v>
      </c>
      <c r="U47" s="34">
        <f>ABS(T47*2+$I47)*базовый!AM47*базовый!$T$34</f>
        <v>2258</v>
      </c>
      <c r="V47" s="20">
        <f t="shared" si="8"/>
        <v>255</v>
      </c>
      <c r="W47" s="34">
        <f>ABS(V47*2+$I47)*базовый!AM47*базовый!$V$34</f>
        <v>2178</v>
      </c>
      <c r="X47" s="37">
        <f t="shared" si="9"/>
        <v>263</v>
      </c>
      <c r="Y47" s="34">
        <f>ABS(X47*2+$I47)*базовый!AM47*базовый!$X$34</f>
        <v>2194</v>
      </c>
      <c r="Z47" s="37">
        <f t="shared" si="10"/>
        <v>306</v>
      </c>
      <c r="AA47" s="42">
        <f>ABS(Z47*2+$I47)*базовый!AM47*базовый!$Z$34</f>
        <v>2280</v>
      </c>
      <c r="AB47" s="37">
        <f t="shared" si="11"/>
        <v>0</v>
      </c>
      <c r="AC47" s="42">
        <f>ABS(AB47*2+$I47)*базовый!AM47*базовый!$AB$34</f>
        <v>0</v>
      </c>
      <c r="AD47" s="37">
        <f t="shared" si="12"/>
        <v>278</v>
      </c>
      <c r="AE47" s="42">
        <f>ABS(AD47*2+$I47)*базовый!AM47*базовый!$AD$34</f>
        <v>2224</v>
      </c>
      <c r="AF47" s="37">
        <f t="shared" si="13"/>
        <v>278</v>
      </c>
      <c r="AG47" s="42">
        <f>ABS(AF47*2+$I47)*базовый!AM47*базовый!$AF$34</f>
        <v>2224</v>
      </c>
      <c r="AH47" s="37">
        <f t="shared" si="14"/>
        <v>434</v>
      </c>
      <c r="AI47" s="42">
        <f>ABS(AH47*2+$I47)*базовый!AM47*базовый!$AH$34</f>
        <v>2536</v>
      </c>
      <c r="AJ47" s="37">
        <f t="shared" si="15"/>
        <v>319</v>
      </c>
      <c r="AK47" s="34">
        <f>ABS(AJ47*2+$I47)*базовый!AM47*базовый!$AJ$34</f>
        <v>2306</v>
      </c>
      <c r="AL47" s="160"/>
    </row>
    <row r="48" spans="1:38" ht="15.75" thickTop="1">
      <c r="A48" s="124">
        <v>180</v>
      </c>
      <c r="B48" s="168">
        <f>ABS(базовый!B48*$AK$2)</f>
        <v>0</v>
      </c>
      <c r="C48" s="157">
        <f>ABS(базовый!C48*$AK$2)</f>
        <v>0</v>
      </c>
      <c r="D48" s="7" t="s">
        <v>8</v>
      </c>
      <c r="E48" s="9">
        <f>ABS(базовый!E48*$AK$2)</f>
        <v>0</v>
      </c>
      <c r="F48" s="4">
        <f t="shared" si="2"/>
        <v>0</v>
      </c>
      <c r="G48" s="12">
        <f>ABS(G46)</f>
        <v>15</v>
      </c>
      <c r="H48" s="18">
        <f>ABS((G48*A48/10)*2)</f>
        <v>540</v>
      </c>
      <c r="I48" s="27">
        <f>ABS(B48+C48+F48+H48)*базовый!AM48</f>
        <v>0</v>
      </c>
      <c r="J48" s="41">
        <f t="shared" si="3"/>
        <v>180</v>
      </c>
      <c r="K48" s="33">
        <f>ABS(J48*2+I48)*базовый!AM48*базовый!$J$34</f>
        <v>0</v>
      </c>
      <c r="L48" s="37">
        <f t="shared" si="4"/>
        <v>269</v>
      </c>
      <c r="M48" s="33">
        <f>ABS(L48*2+$I48)*базовый!AM48*базовый!$L$34</f>
        <v>0</v>
      </c>
      <c r="N48" s="37">
        <f t="shared" si="5"/>
        <v>291</v>
      </c>
      <c r="O48" s="33">
        <f>ABS(N48*2+$I48)*базовый!AM48*базовый!$N$34</f>
        <v>0</v>
      </c>
      <c r="P48" s="37">
        <f t="shared" si="6"/>
        <v>328</v>
      </c>
      <c r="Q48" s="33">
        <f>ABS(P48*2+$I48)*базовый!AM48*базовый!$P$34</f>
        <v>0</v>
      </c>
      <c r="R48" s="37">
        <f t="shared" si="7"/>
        <v>278</v>
      </c>
      <c r="S48" s="33">
        <f>ABS(R48*2+$I48)*базовый!AM48*базовый!$R$34</f>
        <v>0</v>
      </c>
      <c r="T48" s="20">
        <f t="shared" si="16"/>
        <v>295</v>
      </c>
      <c r="U48" s="33">
        <f>ABS(T48*2+$I48)*базовый!AM48*базовый!$T$34</f>
        <v>0</v>
      </c>
      <c r="V48" s="20">
        <f t="shared" si="8"/>
        <v>255</v>
      </c>
      <c r="W48" s="33">
        <f>ABS(V48*2+$I48)*базовый!AM48*базовый!$V$34</f>
        <v>0</v>
      </c>
      <c r="X48" s="37">
        <f t="shared" si="9"/>
        <v>263</v>
      </c>
      <c r="Y48" s="36">
        <f>ABS(X48*2+$I48)*базовый!AM48*базовый!$X$34</f>
        <v>0</v>
      </c>
      <c r="Z48" s="37">
        <f t="shared" si="10"/>
        <v>306</v>
      </c>
      <c r="AA48" s="35">
        <f>ABS(Z48*2+$I48)*базовый!AM48*базовый!$Z$34</f>
        <v>0</v>
      </c>
      <c r="AB48" s="37">
        <f t="shared" si="11"/>
        <v>0</v>
      </c>
      <c r="AC48" s="35">
        <f>ABS(AB48*2+$I48)*базовый!AM48*базовый!$AB$34</f>
        <v>0</v>
      </c>
      <c r="AD48" s="37">
        <f t="shared" si="12"/>
        <v>278</v>
      </c>
      <c r="AE48" s="35">
        <f>ABS(AD48*2+$I48)*базовый!AM48*базовый!$AD$34</f>
        <v>0</v>
      </c>
      <c r="AF48" s="37">
        <f t="shared" si="13"/>
        <v>278</v>
      </c>
      <c r="AG48" s="35">
        <f>ABS(AF48*2+$I48)*базовый!AM48*базовый!$AF$34</f>
        <v>0</v>
      </c>
      <c r="AH48" s="37">
        <f t="shared" si="14"/>
        <v>434</v>
      </c>
      <c r="AI48" s="35">
        <f>ABS(AH48*2+$I48)*базовый!AM48*базовый!$AH$34</f>
        <v>0</v>
      </c>
      <c r="AJ48" s="37">
        <f t="shared" si="15"/>
        <v>319</v>
      </c>
      <c r="AK48" s="36">
        <f>ABS(AJ48*2+$I48)*базовый!AM48*базовый!$AJ$34</f>
        <v>0</v>
      </c>
      <c r="AL48" s="163">
        <v>180</v>
      </c>
    </row>
    <row r="49" spans="1:38" ht="15.75" thickBot="1">
      <c r="A49" s="125"/>
      <c r="B49" s="169"/>
      <c r="C49" s="158"/>
      <c r="D49" s="8" t="s">
        <v>7</v>
      </c>
      <c r="E49" s="9">
        <f>ABS(базовый!E49*$AK$2)</f>
        <v>235</v>
      </c>
      <c r="F49" s="1">
        <f t="shared" si="2"/>
        <v>470</v>
      </c>
      <c r="G49" s="11">
        <f>ABS(G48)</f>
        <v>15</v>
      </c>
      <c r="H49" s="14">
        <f>ABS((G49*A48/10)*2)</f>
        <v>540</v>
      </c>
      <c r="I49" s="28">
        <f>ABS(B48+C48+F49+H49)*базовый!AM49</f>
        <v>0</v>
      </c>
      <c r="J49" s="41">
        <f t="shared" si="3"/>
        <v>180</v>
      </c>
      <c r="K49" s="34">
        <f>ABS(J49*2+I49)*базовый!AM49*базовый!$J$34</f>
        <v>0</v>
      </c>
      <c r="L49" s="37">
        <f t="shared" si="4"/>
        <v>269</v>
      </c>
      <c r="M49" s="34">
        <f>ABS(L49*2+$I49)*базовый!AM49*базовый!$L$34</f>
        <v>0</v>
      </c>
      <c r="N49" s="37">
        <f t="shared" si="5"/>
        <v>291</v>
      </c>
      <c r="O49" s="34">
        <f>ABS(N49*2+$I49)*базовый!AM49*базовый!$N$34</f>
        <v>0</v>
      </c>
      <c r="P49" s="37">
        <f t="shared" si="6"/>
        <v>328</v>
      </c>
      <c r="Q49" s="34">
        <f>ABS(P49*2+$I49)*базовый!AM49*базовый!$P$34</f>
        <v>0</v>
      </c>
      <c r="R49" s="37">
        <f t="shared" si="7"/>
        <v>278</v>
      </c>
      <c r="S49" s="34">
        <f>ABS(R49*2+$I49)*базовый!AM49*базовый!$R$34</f>
        <v>0</v>
      </c>
      <c r="T49" s="20">
        <f t="shared" si="16"/>
        <v>295</v>
      </c>
      <c r="U49" s="34">
        <f>ABS(T49*2+$I49)*базовый!AM49*базовый!$T$34</f>
        <v>0</v>
      </c>
      <c r="V49" s="20">
        <f t="shared" si="8"/>
        <v>255</v>
      </c>
      <c r="W49" s="34">
        <f>ABS(V49*2+$I49)*базовый!AM49*базовый!$V$34</f>
        <v>0</v>
      </c>
      <c r="X49" s="37">
        <f t="shared" si="9"/>
        <v>263</v>
      </c>
      <c r="Y49" s="34">
        <f>ABS(X49*2+$I49)*базовый!AM49*базовый!$X$34</f>
        <v>0</v>
      </c>
      <c r="Z49" s="37">
        <f t="shared" si="10"/>
        <v>306</v>
      </c>
      <c r="AA49" s="42">
        <f>ABS(Z49*2+$I49)*базовый!AM49*базовый!$Z$34</f>
        <v>0</v>
      </c>
      <c r="AB49" s="37">
        <f t="shared" si="11"/>
        <v>0</v>
      </c>
      <c r="AC49" s="42">
        <f>ABS(AB49*2+$I49)*базовый!AM49*базовый!$AB$34</f>
        <v>0</v>
      </c>
      <c r="AD49" s="37">
        <f t="shared" si="12"/>
        <v>278</v>
      </c>
      <c r="AE49" s="42">
        <f>ABS(AD49*2+$I49)*базовый!AM49*базовый!$AD$34</f>
        <v>0</v>
      </c>
      <c r="AF49" s="37">
        <f t="shared" si="13"/>
        <v>278</v>
      </c>
      <c r="AG49" s="34">
        <f>ABS(AF49*2+$I49)*базовый!AM49*базовый!$AF$34</f>
        <v>0</v>
      </c>
      <c r="AH49" s="37">
        <f t="shared" si="14"/>
        <v>434</v>
      </c>
      <c r="AI49" s="42">
        <f>ABS(AH49*2+$I49)*базовый!AM49*базовый!$AH$34</f>
        <v>0</v>
      </c>
      <c r="AJ49" s="37">
        <f t="shared" si="15"/>
        <v>319</v>
      </c>
      <c r="AK49" s="34">
        <f>ABS(AJ49*2+$I49)*базовый!AM49*базовый!$AJ$34</f>
        <v>0</v>
      </c>
      <c r="AL49" s="164"/>
    </row>
    <row r="50" spans="1:38" ht="15.75" thickTop="1">
      <c r="A50" s="122">
        <v>200</v>
      </c>
      <c r="B50" s="168">
        <f>ABS(базовый!B50*$AK$2)</f>
        <v>575</v>
      </c>
      <c r="C50" s="157">
        <f>ABS(базовый!C50*$AK$2)</f>
        <v>322</v>
      </c>
      <c r="D50" s="7" t="s">
        <v>8</v>
      </c>
      <c r="E50" s="9">
        <f>ABS(базовый!E50*$AK$2)</f>
        <v>0</v>
      </c>
      <c r="F50" s="4">
        <f t="shared" si="2"/>
        <v>0</v>
      </c>
      <c r="G50" s="12">
        <f>ABS(G48)</f>
        <v>15</v>
      </c>
      <c r="H50" s="18">
        <f>ABS((G50*A50/10)*2)</f>
        <v>600</v>
      </c>
      <c r="I50" s="27">
        <f>ABS(B50+C50+F50+H50)*базовый!AM50</f>
        <v>0</v>
      </c>
      <c r="J50" s="41">
        <f t="shared" si="3"/>
        <v>180</v>
      </c>
      <c r="K50" s="33">
        <f>ABS(J50*2+I50)*базовый!AM50*базовый!$J$34</f>
        <v>0</v>
      </c>
      <c r="L50" s="37">
        <f t="shared" si="4"/>
        <v>269</v>
      </c>
      <c r="M50" s="33">
        <f>ABS(L50*2+$I50)*базовый!AM50*базовый!$L$34</f>
        <v>0</v>
      </c>
      <c r="N50" s="37">
        <f t="shared" si="5"/>
        <v>291</v>
      </c>
      <c r="O50" s="33">
        <f>ABS(N50*2+$I50)*базовый!AM50*базовый!$N$34</f>
        <v>0</v>
      </c>
      <c r="P50" s="37">
        <f t="shared" si="6"/>
        <v>328</v>
      </c>
      <c r="Q50" s="33">
        <f>ABS(P50*2+$I50)*базовый!AM50*базовый!$P$34</f>
        <v>0</v>
      </c>
      <c r="R50" s="37">
        <f t="shared" si="7"/>
        <v>278</v>
      </c>
      <c r="S50" s="33">
        <f>ABS(R50*2+$I50)*базовый!AM50*базовый!$R$34</f>
        <v>0</v>
      </c>
      <c r="T50" s="20">
        <f t="shared" si="16"/>
        <v>295</v>
      </c>
      <c r="U50" s="33">
        <f>ABS(T50*2+$I50)*базовый!AM50*базовый!$T$34</f>
        <v>0</v>
      </c>
      <c r="V50" s="20">
        <f t="shared" si="8"/>
        <v>255</v>
      </c>
      <c r="W50" s="33">
        <f>ABS(V50*2+$I50)*базовый!AM50*базовый!$V$34</f>
        <v>0</v>
      </c>
      <c r="X50" s="37">
        <f t="shared" si="9"/>
        <v>263</v>
      </c>
      <c r="Y50" s="36">
        <f>ABS(X50*2+$I50)*базовый!AM50*базовый!$X$34</f>
        <v>0</v>
      </c>
      <c r="Z50" s="37">
        <f t="shared" si="10"/>
        <v>306</v>
      </c>
      <c r="AA50" s="35">
        <f>ABS(Z50*2+$I50)*базовый!AM50*базовый!$Z$34</f>
        <v>0</v>
      </c>
      <c r="AB50" s="37">
        <f t="shared" si="11"/>
        <v>0</v>
      </c>
      <c r="AC50" s="35">
        <f>ABS(AB50*2+$I50)*базовый!AM50*базовый!$AB$34</f>
        <v>0</v>
      </c>
      <c r="AD50" s="37">
        <f t="shared" si="12"/>
        <v>278</v>
      </c>
      <c r="AE50" s="35">
        <f>ABS(AD50*2+$I50)*базовый!AM50*базовый!$AD$34</f>
        <v>0</v>
      </c>
      <c r="AF50" s="37">
        <f t="shared" si="13"/>
        <v>278</v>
      </c>
      <c r="AG50" s="36">
        <f>ABS(AF50*2+$I50)*базовый!AM50*базовый!$AF$34</f>
        <v>0</v>
      </c>
      <c r="AH50" s="37">
        <f t="shared" si="14"/>
        <v>434</v>
      </c>
      <c r="AI50" s="35">
        <f>ABS(AH50*2+$I50)*базовый!AM50*базовый!$AH$34</f>
        <v>0</v>
      </c>
      <c r="AJ50" s="37">
        <f t="shared" si="15"/>
        <v>319</v>
      </c>
      <c r="AK50" s="36">
        <f>ABS(AJ50*2+$I50)*базовый!AM50*базовый!$AJ$34</f>
        <v>0</v>
      </c>
      <c r="AL50" s="159">
        <v>200</v>
      </c>
    </row>
    <row r="51" spans="1:38" ht="15.75" thickBot="1">
      <c r="A51" s="123"/>
      <c r="B51" s="169"/>
      <c r="C51" s="158"/>
      <c r="D51" s="8" t="s">
        <v>7</v>
      </c>
      <c r="E51" s="9">
        <f>ABS(базовый!E51*$AK$2)</f>
        <v>235</v>
      </c>
      <c r="F51" s="1">
        <f t="shared" si="2"/>
        <v>470</v>
      </c>
      <c r="G51" s="11">
        <f>ABS(G50)</f>
        <v>15</v>
      </c>
      <c r="H51" s="14">
        <f>ABS((G51*A50/10)*2)</f>
        <v>600</v>
      </c>
      <c r="I51" s="28">
        <f>ABS(B50+C50+F51+H51)*базовый!AM51</f>
        <v>1967</v>
      </c>
      <c r="J51" s="41">
        <f t="shared" si="3"/>
        <v>180</v>
      </c>
      <c r="K51" s="34">
        <f>ABS(J51*2+I51)*базовый!AM51*базовый!$J$34</f>
        <v>2327</v>
      </c>
      <c r="L51" s="37">
        <f t="shared" si="4"/>
        <v>269</v>
      </c>
      <c r="M51" s="34">
        <f>ABS(L51*2+$I51)*базовый!AM51*базовый!$L$34</f>
        <v>2505</v>
      </c>
      <c r="N51" s="37">
        <f t="shared" si="5"/>
        <v>291</v>
      </c>
      <c r="O51" s="34">
        <f>ABS(N51*2+$I51)*базовый!AM51*базовый!$N$34</f>
        <v>2549</v>
      </c>
      <c r="P51" s="37">
        <f t="shared" si="6"/>
        <v>328</v>
      </c>
      <c r="Q51" s="34">
        <f>ABS(P51*2+$I51)*базовый!AM51*базовый!$P$34</f>
        <v>2623</v>
      </c>
      <c r="R51" s="37">
        <f t="shared" si="7"/>
        <v>278</v>
      </c>
      <c r="S51" s="34">
        <f>ABS(R51*2+$I51)*базовый!AM51*базовый!$R$34</f>
        <v>2523</v>
      </c>
      <c r="T51" s="20">
        <f t="shared" si="16"/>
        <v>295</v>
      </c>
      <c r="U51" s="34">
        <f>ABS(T51*2+$I51)*базовый!AM51*базовый!$T$34</f>
        <v>2557</v>
      </c>
      <c r="V51" s="20">
        <f t="shared" si="8"/>
        <v>255</v>
      </c>
      <c r="W51" s="34">
        <f>ABS(V51*2+$I51)*базовый!AM51*базовый!$V$34</f>
        <v>2477</v>
      </c>
      <c r="X51" s="37">
        <f t="shared" si="9"/>
        <v>263</v>
      </c>
      <c r="Y51" s="34">
        <f>ABS(X51*2+$I51)*базовый!AM51*базовый!$X$34</f>
        <v>2493</v>
      </c>
      <c r="Z51" s="37">
        <f t="shared" si="10"/>
        <v>306</v>
      </c>
      <c r="AA51" s="42">
        <f>ABS(Z51*2+$I51)*базовый!AM51*базовый!$Z$34</f>
        <v>2579</v>
      </c>
      <c r="AB51" s="37">
        <f t="shared" si="11"/>
        <v>0</v>
      </c>
      <c r="AC51" s="34">
        <f>ABS(AB51*2+$I51)*базовый!AM51*базовый!$AB$34</f>
        <v>0</v>
      </c>
      <c r="AD51" s="37">
        <f t="shared" si="12"/>
        <v>278</v>
      </c>
      <c r="AE51" s="34">
        <f>ABS(AD51*2+$I51)*базовый!AM51*базовый!$AD$34</f>
        <v>2523</v>
      </c>
      <c r="AF51" s="37">
        <f t="shared" si="13"/>
        <v>278</v>
      </c>
      <c r="AG51" s="42">
        <f>ABS(AF51*2+$I51)*базовый!AM51*базовый!$AF$34</f>
        <v>2523</v>
      </c>
      <c r="AH51" s="37">
        <f t="shared" si="14"/>
        <v>434</v>
      </c>
      <c r="AI51" s="42">
        <f>ABS(AH51*2+$I51)*базовый!AM51*базовый!$AH$34</f>
        <v>2835</v>
      </c>
      <c r="AJ51" s="37">
        <f t="shared" si="15"/>
        <v>319</v>
      </c>
      <c r="AK51" s="34">
        <f>ABS(AJ51*2+$I51)*базовый!AM51*базовый!$AJ$34</f>
        <v>2605</v>
      </c>
      <c r="AL51" s="160"/>
    </row>
    <row r="52" spans="1:38" ht="15.75" thickTop="1">
      <c r="A52" s="124">
        <v>220</v>
      </c>
      <c r="B52" s="168">
        <f>ABS(базовый!B52*$AK$2)</f>
        <v>0</v>
      </c>
      <c r="C52" s="157">
        <f>ABS(базовый!C52*$AK$2)</f>
        <v>0</v>
      </c>
      <c r="D52" s="7" t="s">
        <v>8</v>
      </c>
      <c r="E52" s="9">
        <f>ABS(базовый!E52*$AK$2)</f>
        <v>0</v>
      </c>
      <c r="F52" s="4">
        <f t="shared" si="2"/>
        <v>0</v>
      </c>
      <c r="G52" s="12">
        <f>ABS(G50)</f>
        <v>15</v>
      </c>
      <c r="H52" s="18">
        <f>ABS((G52*A52/10)*2)</f>
        <v>660</v>
      </c>
      <c r="I52" s="27">
        <f>ABS(B52+C52+F52+H52)*базовый!AM52</f>
        <v>0</v>
      </c>
      <c r="J52" s="41">
        <f t="shared" si="3"/>
        <v>180</v>
      </c>
      <c r="K52" s="33">
        <f>ABS(J52*2+I52)*базовый!AM52*базовый!$J$34</f>
        <v>0</v>
      </c>
      <c r="L52" s="37">
        <f t="shared" si="4"/>
        <v>269</v>
      </c>
      <c r="M52" s="33">
        <f>ABS(L52*2+$I52)*базовый!AM52*базовый!$L$34</f>
        <v>0</v>
      </c>
      <c r="N52" s="37">
        <f t="shared" si="5"/>
        <v>291</v>
      </c>
      <c r="O52" s="33">
        <f>ABS(N52*2+$I52)*базовый!AM52*базовый!$N$34</f>
        <v>0</v>
      </c>
      <c r="P52" s="37">
        <f t="shared" si="6"/>
        <v>328</v>
      </c>
      <c r="Q52" s="33">
        <f>ABS(P52*2+$I52)*базовый!AM52*базовый!$P$34</f>
        <v>0</v>
      </c>
      <c r="R52" s="37">
        <f t="shared" si="7"/>
        <v>278</v>
      </c>
      <c r="S52" s="33">
        <f>ABS(R52*2+$I52)*базовый!AM52*базовый!$R$34</f>
        <v>0</v>
      </c>
      <c r="T52" s="20">
        <f t="shared" si="16"/>
        <v>295</v>
      </c>
      <c r="U52" s="33">
        <f>ABS(T52*2+$I52)*базовый!AM52*базовый!$T$34</f>
        <v>0</v>
      </c>
      <c r="V52" s="20">
        <f t="shared" si="8"/>
        <v>255</v>
      </c>
      <c r="W52" s="33">
        <f>ABS(V52*2+$I52)*базовый!AM52*базовый!$V$34</f>
        <v>0</v>
      </c>
      <c r="X52" s="37">
        <f t="shared" si="9"/>
        <v>263</v>
      </c>
      <c r="Y52" s="36">
        <f>ABS(X52*2+$I52)*базовый!AM52*базовый!$X$34</f>
        <v>0</v>
      </c>
      <c r="Z52" s="37">
        <f t="shared" si="10"/>
        <v>306</v>
      </c>
      <c r="AA52" s="35">
        <f>ABS(Z52*2+$I52)*базовый!AM52*базовый!$Z$34</f>
        <v>0</v>
      </c>
      <c r="AB52" s="37">
        <f t="shared" si="11"/>
        <v>0</v>
      </c>
      <c r="AC52" s="36">
        <f>ABS(AB52*2+$I52)*базовый!AM52*базовый!$AB$34</f>
        <v>0</v>
      </c>
      <c r="AD52" s="37">
        <f t="shared" si="12"/>
        <v>278</v>
      </c>
      <c r="AE52" s="36">
        <f>ABS(AD52*2+$I52)*базовый!AM52*базовый!$AD$34</f>
        <v>0</v>
      </c>
      <c r="AF52" s="37">
        <f t="shared" si="13"/>
        <v>278</v>
      </c>
      <c r="AG52" s="35">
        <f>ABS(AF52*2+$I52)*базовый!AM52*базовый!$AF$34</f>
        <v>0</v>
      </c>
      <c r="AH52" s="37">
        <f t="shared" si="14"/>
        <v>434</v>
      </c>
      <c r="AI52" s="35">
        <f>ABS(AH52*2+$I52)*базовый!AM52*базовый!$AH$34</f>
        <v>0</v>
      </c>
      <c r="AJ52" s="37">
        <f t="shared" si="15"/>
        <v>319</v>
      </c>
      <c r="AK52" s="36">
        <f>ABS(AJ52*2+$I52)*базовый!AM52*базовый!$AJ$34</f>
        <v>0</v>
      </c>
      <c r="AL52" s="163">
        <v>220</v>
      </c>
    </row>
    <row r="53" spans="1:38" ht="15.75" thickBot="1">
      <c r="A53" s="125"/>
      <c r="B53" s="169"/>
      <c r="C53" s="158"/>
      <c r="D53" s="8" t="s">
        <v>7</v>
      </c>
      <c r="E53" s="9">
        <f>ABS(базовый!E53*$AK$2)</f>
        <v>235</v>
      </c>
      <c r="F53" s="1">
        <f t="shared" si="2"/>
        <v>470</v>
      </c>
      <c r="G53" s="11">
        <f>ABS(G52)</f>
        <v>15</v>
      </c>
      <c r="H53" s="14">
        <f>ABS((G53*A52/10)*2)</f>
        <v>660</v>
      </c>
      <c r="I53" s="28">
        <f>ABS(B52+C52+F53+H53)*базовый!AM53</f>
        <v>0</v>
      </c>
      <c r="J53" s="41">
        <f t="shared" si="3"/>
        <v>180</v>
      </c>
      <c r="K53" s="34">
        <f>ABS(J53*2+I53)*базовый!AM53*базовый!$J$34</f>
        <v>0</v>
      </c>
      <c r="L53" s="37">
        <f t="shared" si="4"/>
        <v>269</v>
      </c>
      <c r="M53" s="34">
        <f>ABS(L53*2+$I53)*базовый!AM53*базовый!$L$34</f>
        <v>0</v>
      </c>
      <c r="N53" s="37">
        <f t="shared" si="5"/>
        <v>291</v>
      </c>
      <c r="O53" s="34">
        <f>ABS(N53*2+$I53)*базовый!AM53*базовый!$N$34</f>
        <v>0</v>
      </c>
      <c r="P53" s="37">
        <f t="shared" si="6"/>
        <v>328</v>
      </c>
      <c r="Q53" s="34">
        <f>ABS(P53*2+$I53)*базовый!AM53*базовый!$P$34</f>
        <v>0</v>
      </c>
      <c r="R53" s="37">
        <f t="shared" si="7"/>
        <v>278</v>
      </c>
      <c r="S53" s="34">
        <f>ABS(R53*2+$I53)*базовый!AM53*базовый!$R$34</f>
        <v>0</v>
      </c>
      <c r="T53" s="20">
        <f t="shared" si="16"/>
        <v>295</v>
      </c>
      <c r="U53" s="34">
        <f>ABS(T53*2+$I53)*базовый!AM53*базовый!$T$34</f>
        <v>0</v>
      </c>
      <c r="V53" s="20">
        <f t="shared" si="8"/>
        <v>255</v>
      </c>
      <c r="W53" s="34">
        <f>ABS(V53*2+$I53)*базовый!AM53*базовый!$V$34</f>
        <v>0</v>
      </c>
      <c r="X53" s="37">
        <f t="shared" si="9"/>
        <v>263</v>
      </c>
      <c r="Y53" s="34">
        <f>ABS(X53*2+$I53)*базовый!AM53*базовый!$X$34</f>
        <v>0</v>
      </c>
      <c r="Z53" s="37">
        <f t="shared" si="10"/>
        <v>306</v>
      </c>
      <c r="AA53" s="42">
        <f>ABS(Z53*2+$I53)*базовый!AM53*базовый!$Z$34</f>
        <v>0</v>
      </c>
      <c r="AB53" s="37">
        <f t="shared" si="11"/>
        <v>0</v>
      </c>
      <c r="AC53" s="42">
        <f>ABS(AB53*2+$I53)*базовый!AM53*базовый!$AB$34</f>
        <v>0</v>
      </c>
      <c r="AD53" s="37">
        <f t="shared" si="12"/>
        <v>278</v>
      </c>
      <c r="AE53" s="42">
        <f>ABS(AD53*2+$I53)*базовый!AM53*базовый!$AD$34</f>
        <v>0</v>
      </c>
      <c r="AF53" s="37">
        <f t="shared" si="13"/>
        <v>278</v>
      </c>
      <c r="AG53" s="42">
        <f>ABS(AF53*2+$I53)*базовый!AM53*базовый!$AF$34</f>
        <v>0</v>
      </c>
      <c r="AH53" s="37">
        <f t="shared" si="14"/>
        <v>434</v>
      </c>
      <c r="AI53" s="42">
        <f>ABS(AH53*2+$I53)*базовый!AM53*базовый!$AH$34</f>
        <v>0</v>
      </c>
      <c r="AJ53" s="37">
        <f t="shared" si="15"/>
        <v>319</v>
      </c>
      <c r="AK53" s="34">
        <f>ABS(AJ53*2+$I53)*базовый!AM53*базовый!$AJ$34</f>
        <v>0</v>
      </c>
      <c r="AL53" s="164"/>
    </row>
    <row r="54" spans="1:38" ht="15.75" thickTop="1">
      <c r="A54" s="122">
        <v>240</v>
      </c>
      <c r="B54" s="168">
        <f>ABS(базовый!B54*$AK$2)</f>
        <v>690</v>
      </c>
      <c r="C54" s="157">
        <f>ABS(базовый!C54*$AK$2)</f>
        <v>387</v>
      </c>
      <c r="D54" s="7" t="s">
        <v>8</v>
      </c>
      <c r="E54" s="9">
        <f>ABS(базовый!E54*$AK$2)</f>
        <v>0</v>
      </c>
      <c r="F54" s="4">
        <f aca="true" t="shared" si="17" ref="F54:F69">ABS(E54*3)</f>
        <v>0</v>
      </c>
      <c r="G54" s="12">
        <f>ABS(G52)</f>
        <v>15</v>
      </c>
      <c r="H54" s="18">
        <f>ABS((G54*A54/10)*2)</f>
        <v>720</v>
      </c>
      <c r="I54" s="27">
        <f>ABS(B54+C54+F54+H54)*базовый!AM54</f>
        <v>0</v>
      </c>
      <c r="J54" s="41">
        <f t="shared" si="3"/>
        <v>180</v>
      </c>
      <c r="K54" s="33">
        <f>ABS(J54*2+I54)*базовый!AM54*базовый!$J$34</f>
        <v>0</v>
      </c>
      <c r="L54" s="37">
        <f t="shared" si="4"/>
        <v>269</v>
      </c>
      <c r="M54" s="33">
        <f>ABS(L54*2+$I54)*базовый!AM54*базовый!$L$34</f>
        <v>0</v>
      </c>
      <c r="N54" s="37">
        <f t="shared" si="5"/>
        <v>291</v>
      </c>
      <c r="O54" s="33">
        <f>ABS(N54*2+$I54)*базовый!AM54*базовый!$N$34</f>
        <v>0</v>
      </c>
      <c r="P54" s="37">
        <f t="shared" si="6"/>
        <v>328</v>
      </c>
      <c r="Q54" s="33">
        <f>ABS(P54*2+$I54)*базовый!AM54*базовый!$P$34</f>
        <v>0</v>
      </c>
      <c r="R54" s="37">
        <f t="shared" si="7"/>
        <v>278</v>
      </c>
      <c r="S54" s="33">
        <f>ABS(R54*2+$I54)*базовый!AM54*базовый!$R$34</f>
        <v>0</v>
      </c>
      <c r="T54" s="20">
        <f t="shared" si="16"/>
        <v>295</v>
      </c>
      <c r="U54" s="33">
        <f>ABS(T54*2+$I54)*базовый!AM54*базовый!$T$34</f>
        <v>0</v>
      </c>
      <c r="V54" s="20">
        <f t="shared" si="8"/>
        <v>255</v>
      </c>
      <c r="W54" s="33">
        <f>ABS(V54*2+$I54)*базовый!AM54*базовый!$V$34</f>
        <v>0</v>
      </c>
      <c r="X54" s="37">
        <f t="shared" si="9"/>
        <v>263</v>
      </c>
      <c r="Y54" s="36">
        <f>ABS(X54*2+$I54)*базовый!AM54*базовый!$X$34</f>
        <v>0</v>
      </c>
      <c r="Z54" s="37">
        <f t="shared" si="10"/>
        <v>306</v>
      </c>
      <c r="AA54" s="35">
        <f>ABS(Z54*2+$I54)*базовый!AM54*базовый!$Z$34</f>
        <v>0</v>
      </c>
      <c r="AB54" s="37">
        <f t="shared" si="11"/>
        <v>0</v>
      </c>
      <c r="AC54" s="35">
        <f>ABS(AB54*2+$I54)*базовый!AM54*базовый!$AB$34</f>
        <v>0</v>
      </c>
      <c r="AD54" s="37">
        <f t="shared" si="12"/>
        <v>278</v>
      </c>
      <c r="AE54" s="35">
        <f>ABS(AD54*2+$I54)*базовый!AM54*базовый!$AD$34</f>
        <v>0</v>
      </c>
      <c r="AF54" s="37">
        <f t="shared" si="13"/>
        <v>278</v>
      </c>
      <c r="AG54" s="35">
        <f>ABS(AF54*2+$I54)*базовый!AM54*базовый!$AF$34</f>
        <v>0</v>
      </c>
      <c r="AH54" s="37">
        <f t="shared" si="14"/>
        <v>434</v>
      </c>
      <c r="AI54" s="35">
        <f>ABS(AH54*2+$I54)*базовый!AM54*базовый!$AH$34</f>
        <v>0</v>
      </c>
      <c r="AJ54" s="37">
        <f t="shared" si="15"/>
        <v>319</v>
      </c>
      <c r="AK54" s="36">
        <f>ABS(AJ54*2+$I54)*базовый!AM54*базовый!$AJ$34</f>
        <v>0</v>
      </c>
      <c r="AL54" s="159">
        <v>240</v>
      </c>
    </row>
    <row r="55" spans="1:38" ht="15.75" thickBot="1">
      <c r="A55" s="123"/>
      <c r="B55" s="169"/>
      <c r="C55" s="158"/>
      <c r="D55" s="8" t="s">
        <v>7</v>
      </c>
      <c r="E55" s="9">
        <f>ABS(базовый!E55*$AK$2)</f>
        <v>235</v>
      </c>
      <c r="F55" s="1">
        <f t="shared" si="17"/>
        <v>705</v>
      </c>
      <c r="G55" s="11">
        <f>ABS(G54)</f>
        <v>15</v>
      </c>
      <c r="H55" s="14">
        <f>ABS((G55*A54/10)*2)</f>
        <v>720</v>
      </c>
      <c r="I55" s="28">
        <f>ABS(B54+C54+F55+H55)*базовый!AM55</f>
        <v>2502</v>
      </c>
      <c r="J55" s="41">
        <f t="shared" si="3"/>
        <v>180</v>
      </c>
      <c r="K55" s="34">
        <f>ABS(J55*2+I55)*базовый!AM55*базовый!$J$34</f>
        <v>2862</v>
      </c>
      <c r="L55" s="37">
        <f t="shared" si="4"/>
        <v>269</v>
      </c>
      <c r="M55" s="34">
        <f>ABS(L55*2+$I55)*базовый!AM55*базовый!$L$34</f>
        <v>3040</v>
      </c>
      <c r="N55" s="37">
        <f t="shared" si="5"/>
        <v>291</v>
      </c>
      <c r="O55" s="34">
        <f>ABS(N55*2+$I55)*базовый!AM55*базовый!$N$34</f>
        <v>3084</v>
      </c>
      <c r="P55" s="37">
        <f t="shared" si="6"/>
        <v>328</v>
      </c>
      <c r="Q55" s="34">
        <f>ABS(P55*2+$I55)*базовый!AM55*базовый!$P$34</f>
        <v>3158</v>
      </c>
      <c r="R55" s="37">
        <f t="shared" si="7"/>
        <v>278</v>
      </c>
      <c r="S55" s="34">
        <f>ABS(R55*2+$I55)*базовый!AM55*базовый!$R$34</f>
        <v>3058</v>
      </c>
      <c r="T55" s="20">
        <f t="shared" si="16"/>
        <v>295</v>
      </c>
      <c r="U55" s="34">
        <f>ABS(T55*2+$I55)*базовый!AM55*базовый!$T$34</f>
        <v>3092</v>
      </c>
      <c r="V55" s="20">
        <f t="shared" si="8"/>
        <v>255</v>
      </c>
      <c r="W55" s="34">
        <f>ABS(V55*2+$I55)*базовый!AM55*базовый!$V$34</f>
        <v>3012</v>
      </c>
      <c r="X55" s="37">
        <f t="shared" si="9"/>
        <v>263</v>
      </c>
      <c r="Y55" s="34">
        <f>ABS(X55*2+$I55)*базовый!AM55*базовый!$X$34</f>
        <v>3028</v>
      </c>
      <c r="Z55" s="37">
        <f t="shared" si="10"/>
        <v>306</v>
      </c>
      <c r="AA55" s="34">
        <f>ABS(Z55*2+$I55)*базовый!AM55*базовый!$Z$34</f>
        <v>3114</v>
      </c>
      <c r="AB55" s="37">
        <f t="shared" si="11"/>
        <v>0</v>
      </c>
      <c r="AC55" s="42">
        <f>ABS(AB55*2+$I55)*базовый!AM55*базовый!$AB$34</f>
        <v>0</v>
      </c>
      <c r="AD55" s="37">
        <f t="shared" si="12"/>
        <v>278</v>
      </c>
      <c r="AE55" s="42">
        <f>ABS(AD55*2+$I55)*базовый!AM55*базовый!$AD$34</f>
        <v>3058</v>
      </c>
      <c r="AF55" s="37">
        <f t="shared" si="13"/>
        <v>278</v>
      </c>
      <c r="AG55" s="34">
        <f>ABS(AF55*2+$I55)*базовый!AM55*базовый!$AF$34</f>
        <v>3058</v>
      </c>
      <c r="AH55" s="37">
        <f t="shared" si="14"/>
        <v>434</v>
      </c>
      <c r="AI55" s="42">
        <f>ABS(AH55*2+$I55)*базовый!AM55*базовый!$AH$34</f>
        <v>3370</v>
      </c>
      <c r="AJ55" s="37">
        <f t="shared" si="15"/>
        <v>319</v>
      </c>
      <c r="AK55" s="34">
        <f>ABS(AJ55*2+$I55)*базовый!AM55*базовый!$AJ$34</f>
        <v>3140</v>
      </c>
      <c r="AL55" s="160"/>
    </row>
    <row r="56" spans="1:38" ht="15.75" thickTop="1">
      <c r="A56" s="124">
        <v>250</v>
      </c>
      <c r="B56" s="168">
        <f>ABS(базовый!B56*$AK$2)</f>
        <v>0</v>
      </c>
      <c r="C56" s="157">
        <f>ABS(базовый!C56*$AK$2)</f>
        <v>0</v>
      </c>
      <c r="D56" s="7" t="s">
        <v>8</v>
      </c>
      <c r="E56" s="9">
        <f>ABS(базовый!E56*$AK$2)</f>
        <v>0</v>
      </c>
      <c r="F56" s="4">
        <f t="shared" si="17"/>
        <v>0</v>
      </c>
      <c r="G56" s="12">
        <f>ABS(G54)</f>
        <v>15</v>
      </c>
      <c r="H56" s="18">
        <f>ABS((G56*A56/10)*2)</f>
        <v>750</v>
      </c>
      <c r="I56" s="27">
        <f>ABS(B56+C56+F56+H56)*базовый!AM56</f>
        <v>0</v>
      </c>
      <c r="J56" s="41">
        <f t="shared" si="3"/>
        <v>180</v>
      </c>
      <c r="K56" s="33">
        <f>ABS(J56*2+I56)*базовый!AM56*базовый!$J$34</f>
        <v>0</v>
      </c>
      <c r="L56" s="37">
        <f t="shared" si="4"/>
        <v>269</v>
      </c>
      <c r="M56" s="33">
        <f>ABS(L56*2+$I56)*базовый!AM56*базовый!$L$34</f>
        <v>0</v>
      </c>
      <c r="N56" s="37">
        <f t="shared" si="5"/>
        <v>291</v>
      </c>
      <c r="O56" s="33">
        <f>ABS(N56*2+$I56)*базовый!AM56*базовый!$N$34</f>
        <v>0</v>
      </c>
      <c r="P56" s="37">
        <f t="shared" si="6"/>
        <v>328</v>
      </c>
      <c r="Q56" s="33">
        <f>ABS(P56*2+$I56)*базовый!AM56*базовый!$P$34</f>
        <v>0</v>
      </c>
      <c r="R56" s="37">
        <f t="shared" si="7"/>
        <v>278</v>
      </c>
      <c r="S56" s="33">
        <f>ABS(R56*2+$I56)*базовый!AM56*базовый!$R$34</f>
        <v>0</v>
      </c>
      <c r="T56" s="20">
        <f t="shared" si="16"/>
        <v>295</v>
      </c>
      <c r="U56" s="33">
        <f>ABS(T56*2+$I56)*базовый!AM56*базовый!$T$34</f>
        <v>0</v>
      </c>
      <c r="V56" s="20">
        <f t="shared" si="8"/>
        <v>255</v>
      </c>
      <c r="W56" s="33">
        <f>ABS(V56*2+$I56)*базовый!AM56*базовый!$V$34</f>
        <v>0</v>
      </c>
      <c r="X56" s="37">
        <f t="shared" si="9"/>
        <v>263</v>
      </c>
      <c r="Y56" s="36">
        <f>ABS(X56*2+$I56)*базовый!AM56*базовый!$X$34</f>
        <v>0</v>
      </c>
      <c r="Z56" s="37">
        <f t="shared" si="10"/>
        <v>306</v>
      </c>
      <c r="AA56" s="36">
        <f>ABS(Z56*2+$I56)*базовый!AM56*базовый!$Z$34</f>
        <v>0</v>
      </c>
      <c r="AB56" s="37">
        <f t="shared" si="11"/>
        <v>0</v>
      </c>
      <c r="AC56" s="35">
        <f>ABS(AB56*2+$I56)*базовый!AM56*базовый!$AB$34</f>
        <v>0</v>
      </c>
      <c r="AD56" s="37">
        <f t="shared" si="12"/>
        <v>278</v>
      </c>
      <c r="AE56" s="35">
        <f>ABS(AD56*2+$I56)*базовый!AM56*базовый!$AD$34</f>
        <v>0</v>
      </c>
      <c r="AF56" s="37">
        <f t="shared" si="13"/>
        <v>278</v>
      </c>
      <c r="AG56" s="36">
        <f>ABS(AF56*2+$I56)*базовый!AM56*базовый!$AF$34</f>
        <v>0</v>
      </c>
      <c r="AH56" s="37">
        <f t="shared" si="14"/>
        <v>434</v>
      </c>
      <c r="AI56" s="35">
        <f>ABS(AH56*2+$I56)*базовый!AM56*базовый!$AH$34</f>
        <v>0</v>
      </c>
      <c r="AJ56" s="37">
        <f t="shared" si="15"/>
        <v>319</v>
      </c>
      <c r="AK56" s="36">
        <f>ABS(AJ56*2+$I56)*базовый!AM56*базовый!$AJ$34</f>
        <v>0</v>
      </c>
      <c r="AL56" s="163">
        <v>250</v>
      </c>
    </row>
    <row r="57" spans="1:38" ht="15.75" thickBot="1">
      <c r="A57" s="125"/>
      <c r="B57" s="169"/>
      <c r="C57" s="158"/>
      <c r="D57" s="8" t="s">
        <v>7</v>
      </c>
      <c r="E57" s="9">
        <f>ABS(базовый!E57*$AK$2)</f>
        <v>235</v>
      </c>
      <c r="F57" s="1">
        <f t="shared" si="17"/>
        <v>705</v>
      </c>
      <c r="G57" s="11">
        <f>ABS(G56)</f>
        <v>15</v>
      </c>
      <c r="H57" s="14">
        <f>ABS((G57*A56/10)*2)</f>
        <v>750</v>
      </c>
      <c r="I57" s="28">
        <f>ABS(B56+C56+F57+H57)*базовый!AM57</f>
        <v>0</v>
      </c>
      <c r="J57" s="41">
        <f t="shared" si="3"/>
        <v>180</v>
      </c>
      <c r="K57" s="34">
        <f>ABS(J57*2+I57)*базовый!AM57*базовый!$J$34</f>
        <v>0</v>
      </c>
      <c r="L57" s="37">
        <f t="shared" si="4"/>
        <v>269</v>
      </c>
      <c r="M57" s="34">
        <f>ABS(L57*2+$I57)*базовый!AM57*базовый!$L$34</f>
        <v>0</v>
      </c>
      <c r="N57" s="37">
        <f t="shared" si="5"/>
        <v>291</v>
      </c>
      <c r="O57" s="34">
        <f>ABS(N57*2+$I57)*базовый!AM57*базовый!$N$34</f>
        <v>0</v>
      </c>
      <c r="P57" s="37">
        <f t="shared" si="6"/>
        <v>328</v>
      </c>
      <c r="Q57" s="34">
        <f>ABS(P57*2+$I57)*базовый!AM57*базовый!$P$34</f>
        <v>0</v>
      </c>
      <c r="R57" s="37">
        <f t="shared" si="7"/>
        <v>278</v>
      </c>
      <c r="S57" s="34">
        <f>ABS(R57*2+$I57)*базовый!AM57*базовый!$R$34</f>
        <v>0</v>
      </c>
      <c r="T57" s="20">
        <f t="shared" si="16"/>
        <v>295</v>
      </c>
      <c r="U57" s="34">
        <f>ABS(T57*2+$I57)*базовый!AM57*базовый!$T$34</f>
        <v>0</v>
      </c>
      <c r="V57" s="20">
        <f t="shared" si="8"/>
        <v>255</v>
      </c>
      <c r="W57" s="34">
        <f>ABS(V57*2+$I57)*базовый!AM57*базовый!$V$34</f>
        <v>0</v>
      </c>
      <c r="X57" s="37">
        <f t="shared" si="9"/>
        <v>263</v>
      </c>
      <c r="Y57" s="34">
        <f>ABS(X57*2+$I57)*базовый!AM57*базовый!$X$34</f>
        <v>0</v>
      </c>
      <c r="Z57" s="37">
        <f t="shared" si="10"/>
        <v>306</v>
      </c>
      <c r="AA57" s="42">
        <f>ABS(Z57*2+$I57)*базовый!AM57*базовый!$Z$34</f>
        <v>0</v>
      </c>
      <c r="AB57" s="37">
        <f t="shared" si="11"/>
        <v>0</v>
      </c>
      <c r="AC57" s="34">
        <f>ABS(AB57*2+$I57)*базовый!AM57*базовый!$AB$34</f>
        <v>0</v>
      </c>
      <c r="AD57" s="37">
        <f t="shared" si="12"/>
        <v>278</v>
      </c>
      <c r="AE57" s="42">
        <f>ABS(AD57*2+$I57)*базовый!AM57*базовый!$AD$34</f>
        <v>0</v>
      </c>
      <c r="AF57" s="37">
        <f t="shared" si="13"/>
        <v>278</v>
      </c>
      <c r="AG57" s="34">
        <f>ABS(AF57*2+$I57)*базовый!AM57*базовый!$AF$34</f>
        <v>0</v>
      </c>
      <c r="AH57" s="37">
        <f t="shared" si="14"/>
        <v>434</v>
      </c>
      <c r="AI57" s="42">
        <f>ABS(AH57*2+$I57)*базовый!AM57*базовый!$AH$34</f>
        <v>0</v>
      </c>
      <c r="AJ57" s="37">
        <f t="shared" si="15"/>
        <v>319</v>
      </c>
      <c r="AK57" s="34">
        <f>ABS(AJ57*2+$I57)*базовый!AM57*базовый!$AJ$34</f>
        <v>0</v>
      </c>
      <c r="AL57" s="164"/>
    </row>
    <row r="58" spans="1:38" ht="15.75" thickTop="1">
      <c r="A58" s="122">
        <v>260</v>
      </c>
      <c r="B58" s="168">
        <f>ABS(базовый!B58*$AK$2)</f>
        <v>0</v>
      </c>
      <c r="C58" s="157">
        <f>ABS(базовый!C58*$AK$2)</f>
        <v>0</v>
      </c>
      <c r="D58" s="7" t="s">
        <v>8</v>
      </c>
      <c r="E58" s="9">
        <f>ABS(базовый!E58*$AK$2)</f>
        <v>0</v>
      </c>
      <c r="F58" s="4">
        <f t="shared" si="17"/>
        <v>0</v>
      </c>
      <c r="G58" s="12">
        <f>ABS(G56)</f>
        <v>15</v>
      </c>
      <c r="H58" s="18">
        <f>ABS((G58*A58/10)*2)</f>
        <v>780</v>
      </c>
      <c r="I58" s="27">
        <f>ABS(B58+C58+F58+H58)*базовый!AM58</f>
        <v>0</v>
      </c>
      <c r="J58" s="41">
        <f t="shared" si="3"/>
        <v>180</v>
      </c>
      <c r="K58" s="33">
        <f>ABS(J58*2+I58)*базовый!AM58*базовый!$J$34</f>
        <v>0</v>
      </c>
      <c r="L58" s="37">
        <f t="shared" si="4"/>
        <v>269</v>
      </c>
      <c r="M58" s="33">
        <f>ABS(L58*2+$I58)*базовый!AM58*базовый!$L$34</f>
        <v>0</v>
      </c>
      <c r="N58" s="37">
        <f t="shared" si="5"/>
        <v>291</v>
      </c>
      <c r="O58" s="33">
        <f>ABS(N58*2+$I58)*базовый!AM58*базовый!$N$34</f>
        <v>0</v>
      </c>
      <c r="P58" s="37">
        <f t="shared" si="6"/>
        <v>328</v>
      </c>
      <c r="Q58" s="33">
        <f>ABS(P58*2+$I58)*базовый!AM58*базовый!$P$34</f>
        <v>0</v>
      </c>
      <c r="R58" s="37">
        <f t="shared" si="7"/>
        <v>278</v>
      </c>
      <c r="S58" s="33">
        <f>ABS(R58*2+$I58)*базовый!AM58*базовый!$R$34</f>
        <v>0</v>
      </c>
      <c r="T58" s="20">
        <f t="shared" si="16"/>
        <v>295</v>
      </c>
      <c r="U58" s="33">
        <f>ABS(T58*2+$I58)*базовый!AM58*базовый!$T$34</f>
        <v>0</v>
      </c>
      <c r="V58" s="20">
        <f t="shared" si="8"/>
        <v>255</v>
      </c>
      <c r="W58" s="33">
        <f>ABS(V58*2+$I58)*базовый!AM58*базовый!$V$34</f>
        <v>0</v>
      </c>
      <c r="X58" s="37">
        <f t="shared" si="9"/>
        <v>263</v>
      </c>
      <c r="Y58" s="36">
        <f>ABS(X58*2+$I58)*базовый!AM58*базовый!$X$34</f>
        <v>0</v>
      </c>
      <c r="Z58" s="37">
        <f t="shared" si="10"/>
        <v>306</v>
      </c>
      <c r="AA58" s="35">
        <f>ABS(Z58*2+$I58)*базовый!AM58*базовый!$Z$34</f>
        <v>0</v>
      </c>
      <c r="AB58" s="37">
        <f t="shared" si="11"/>
        <v>0</v>
      </c>
      <c r="AC58" s="36">
        <f>ABS(AB58*2+$I58)*базовый!AM58*базовый!$AB$34</f>
        <v>0</v>
      </c>
      <c r="AD58" s="37">
        <f t="shared" si="12"/>
        <v>278</v>
      </c>
      <c r="AE58" s="35">
        <f>ABS(AD58*2+$I58)*базовый!AM58*базовый!$AD$34</f>
        <v>0</v>
      </c>
      <c r="AF58" s="37">
        <f t="shared" si="13"/>
        <v>278</v>
      </c>
      <c r="AG58" s="36">
        <f>ABS(AF58*2+$I58)*базовый!AM58*базовый!$AF$34</f>
        <v>0</v>
      </c>
      <c r="AH58" s="37">
        <f t="shared" si="14"/>
        <v>434</v>
      </c>
      <c r="AI58" s="35">
        <f>ABS(AH58*2+$I58)*базовый!AM58*базовый!$AH$34</f>
        <v>0</v>
      </c>
      <c r="AJ58" s="37">
        <f t="shared" si="15"/>
        <v>319</v>
      </c>
      <c r="AK58" s="36">
        <f>ABS(AJ58*2+$I58)*базовый!AM58*базовый!$AJ$34</f>
        <v>0</v>
      </c>
      <c r="AL58" s="159">
        <v>260</v>
      </c>
    </row>
    <row r="59" spans="1:38" ht="15.75" thickBot="1">
      <c r="A59" s="123"/>
      <c r="B59" s="169"/>
      <c r="C59" s="158"/>
      <c r="D59" s="8" t="s">
        <v>7</v>
      </c>
      <c r="E59" s="9">
        <f>ABS(базовый!E59*$AK$2)</f>
        <v>235</v>
      </c>
      <c r="F59" s="1">
        <f t="shared" si="17"/>
        <v>705</v>
      </c>
      <c r="G59" s="11">
        <f>ABS(G58)</f>
        <v>15</v>
      </c>
      <c r="H59" s="14">
        <f>ABS((G59*A58/10)*2)</f>
        <v>780</v>
      </c>
      <c r="I59" s="28">
        <f>ABS(B58+C58+F59+H59)*базовый!AM59</f>
        <v>0</v>
      </c>
      <c r="J59" s="41">
        <f t="shared" si="3"/>
        <v>180</v>
      </c>
      <c r="K59" s="34">
        <f>ABS(J59*2+I59)*базовый!AM59*базовый!$J$34</f>
        <v>0</v>
      </c>
      <c r="L59" s="37">
        <f t="shared" si="4"/>
        <v>269</v>
      </c>
      <c r="M59" s="34">
        <f>ABS(L59*2+$I59)*базовый!AM59*базовый!$L$34</f>
        <v>0</v>
      </c>
      <c r="N59" s="37">
        <f t="shared" si="5"/>
        <v>291</v>
      </c>
      <c r="O59" s="34">
        <f>ABS(N59*2+$I59)*базовый!AM59*базовый!$N$34</f>
        <v>0</v>
      </c>
      <c r="P59" s="37">
        <f t="shared" si="6"/>
        <v>328</v>
      </c>
      <c r="Q59" s="34">
        <f>ABS(P59*2+$I59)*базовый!AM59*базовый!$P$34</f>
        <v>0</v>
      </c>
      <c r="R59" s="37">
        <f t="shared" si="7"/>
        <v>278</v>
      </c>
      <c r="S59" s="34">
        <f>ABS(R59*2+$I59)*базовый!AM59*базовый!$R$34</f>
        <v>0</v>
      </c>
      <c r="T59" s="20">
        <f t="shared" si="16"/>
        <v>295</v>
      </c>
      <c r="U59" s="34">
        <f>ABS(T59*2+$I59)*базовый!AM59*базовый!$T$34</f>
        <v>0</v>
      </c>
      <c r="V59" s="20">
        <f t="shared" si="8"/>
        <v>255</v>
      </c>
      <c r="W59" s="34">
        <f>ABS(V59*2+$I59)*базовый!AM59*базовый!$V$34</f>
        <v>0</v>
      </c>
      <c r="X59" s="37">
        <f t="shared" si="9"/>
        <v>263</v>
      </c>
      <c r="Y59" s="34">
        <f>ABS(X59*2+$I59)*базовый!AM59*базовый!$X$34</f>
        <v>0</v>
      </c>
      <c r="Z59" s="37">
        <f t="shared" si="10"/>
        <v>306</v>
      </c>
      <c r="AA59" s="42">
        <f>ABS(Z59*2+$I59)*базовый!AM59*базовый!$Z$34</f>
        <v>0</v>
      </c>
      <c r="AB59" s="37">
        <f t="shared" si="11"/>
        <v>0</v>
      </c>
      <c r="AC59" s="42">
        <f>ABS(AB59*2+$I59)*базовый!AM59*базовый!$AB$34</f>
        <v>0</v>
      </c>
      <c r="AD59" s="37">
        <f t="shared" si="12"/>
        <v>278</v>
      </c>
      <c r="AE59" s="42">
        <f>ABS(AD59*2+$I59)*базовый!AM59*базовый!$AD$34</f>
        <v>0</v>
      </c>
      <c r="AF59" s="37">
        <f t="shared" si="13"/>
        <v>278</v>
      </c>
      <c r="AG59" s="42">
        <f>ABS(AF59*2+$I59)*базовый!AM59*базовый!$AF$34</f>
        <v>0</v>
      </c>
      <c r="AH59" s="37">
        <f t="shared" si="14"/>
        <v>434</v>
      </c>
      <c r="AI59" s="42">
        <f>ABS(AH59*2+$I59)*базовый!AM59*базовый!$AH$34</f>
        <v>0</v>
      </c>
      <c r="AJ59" s="37">
        <f t="shared" si="15"/>
        <v>319</v>
      </c>
      <c r="AK59" s="34">
        <f>ABS(AJ59*2+$I59)*базовый!AM59*базовый!$AJ$34</f>
        <v>0</v>
      </c>
      <c r="AL59" s="160"/>
    </row>
    <row r="60" spans="1:38" ht="15.75" thickTop="1">
      <c r="A60" s="124">
        <v>280</v>
      </c>
      <c r="B60" s="168">
        <f>ABS(базовый!B60*$AK$2)</f>
        <v>0</v>
      </c>
      <c r="C60" s="157">
        <f>ABS(базовый!C60*$AK$2)</f>
        <v>0</v>
      </c>
      <c r="D60" s="7" t="s">
        <v>8</v>
      </c>
      <c r="E60" s="9">
        <f>ABS(базовый!E60*$AK$2)</f>
        <v>0</v>
      </c>
      <c r="F60" s="4">
        <f t="shared" si="17"/>
        <v>0</v>
      </c>
      <c r="G60" s="12">
        <f>ABS(G58)</f>
        <v>15</v>
      </c>
      <c r="H60" s="18">
        <f>ABS((G60*A60/10)*2)</f>
        <v>840</v>
      </c>
      <c r="I60" s="27">
        <f>ABS(B60+C60+F60+H60)*базовый!AM60</f>
        <v>0</v>
      </c>
      <c r="J60" s="41">
        <f t="shared" si="3"/>
        <v>180</v>
      </c>
      <c r="K60" s="33">
        <f>ABS(J60*2+I60)*базовый!AM60*базовый!$J$34</f>
        <v>0</v>
      </c>
      <c r="L60" s="37">
        <f t="shared" si="4"/>
        <v>269</v>
      </c>
      <c r="M60" s="33">
        <f>ABS(L60*2+$I60)*базовый!AM60*базовый!$L$34</f>
        <v>0</v>
      </c>
      <c r="N60" s="37">
        <f t="shared" si="5"/>
        <v>291</v>
      </c>
      <c r="O60" s="33">
        <f>ABS(N60*2+$I60)*базовый!AM60*базовый!$N$34</f>
        <v>0</v>
      </c>
      <c r="P60" s="37">
        <f t="shared" si="6"/>
        <v>328</v>
      </c>
      <c r="Q60" s="33">
        <f>ABS(P60*2+$I60)*базовый!AM60*базовый!$P$34</f>
        <v>0</v>
      </c>
      <c r="R60" s="37">
        <f t="shared" si="7"/>
        <v>278</v>
      </c>
      <c r="S60" s="33">
        <f>ABS(R60*2+$I60)*базовый!AM60*базовый!$R$34</f>
        <v>0</v>
      </c>
      <c r="T60" s="20">
        <f t="shared" si="16"/>
        <v>295</v>
      </c>
      <c r="U60" s="33">
        <f>ABS(T60*2+$I60)*базовый!AM60*базовый!$T$34</f>
        <v>0</v>
      </c>
      <c r="V60" s="20">
        <f t="shared" si="8"/>
        <v>255</v>
      </c>
      <c r="W60" s="33">
        <f>ABS(V60*2+$I60)*базовый!AM60*базовый!$V$34</f>
        <v>0</v>
      </c>
      <c r="X60" s="37">
        <f t="shared" si="9"/>
        <v>263</v>
      </c>
      <c r="Y60" s="36">
        <f>ABS(X60*2+$I60)*базовый!AM60*базовый!$X$34</f>
        <v>0</v>
      </c>
      <c r="Z60" s="37">
        <f t="shared" si="10"/>
        <v>306</v>
      </c>
      <c r="AA60" s="35">
        <f>ABS(Z60*2+$I60)*базовый!AM60*базовый!$Z$34</f>
        <v>0</v>
      </c>
      <c r="AB60" s="37">
        <f t="shared" si="11"/>
        <v>0</v>
      </c>
      <c r="AC60" s="35">
        <f>ABS(AB60*2+$I60)*базовый!AM60*базовый!$AB$34</f>
        <v>0</v>
      </c>
      <c r="AD60" s="37">
        <f t="shared" si="12"/>
        <v>278</v>
      </c>
      <c r="AE60" s="35">
        <f>ABS(AD60*2+$I60)*базовый!AM60*базовый!$AD$34</f>
        <v>0</v>
      </c>
      <c r="AF60" s="37">
        <f t="shared" si="13"/>
        <v>278</v>
      </c>
      <c r="AG60" s="35">
        <f>ABS(AF60*2+$I60)*базовый!AM60*базовый!$AF$34</f>
        <v>0</v>
      </c>
      <c r="AH60" s="37">
        <f t="shared" si="14"/>
        <v>434</v>
      </c>
      <c r="AI60" s="35">
        <f>ABS(AH60*2+$I60)*базовый!AM60*базовый!$AH$34</f>
        <v>0</v>
      </c>
      <c r="AJ60" s="37">
        <f t="shared" si="15"/>
        <v>319</v>
      </c>
      <c r="AK60" s="36">
        <f>ABS(AJ60*2+$I60)*базовый!AM60*базовый!$AJ$34</f>
        <v>0</v>
      </c>
      <c r="AL60" s="163">
        <v>280</v>
      </c>
    </row>
    <row r="61" spans="1:38" ht="15.75" thickBot="1">
      <c r="A61" s="125"/>
      <c r="B61" s="169"/>
      <c r="C61" s="158"/>
      <c r="D61" s="8" t="s">
        <v>7</v>
      </c>
      <c r="E61" s="9">
        <f>ABS(базовый!E61*$AK$2)</f>
        <v>235</v>
      </c>
      <c r="F61" s="1">
        <f t="shared" si="17"/>
        <v>705</v>
      </c>
      <c r="G61" s="11">
        <f>ABS(G60)</f>
        <v>15</v>
      </c>
      <c r="H61" s="14">
        <f>ABS((G61*A60/10)*2)</f>
        <v>840</v>
      </c>
      <c r="I61" s="28">
        <f>ABS(B60+C60+F61+H61)*базовый!AM61</f>
        <v>0</v>
      </c>
      <c r="J61" s="41">
        <f t="shared" si="3"/>
        <v>180</v>
      </c>
      <c r="K61" s="34">
        <f>ABS(J61*2+I61)*базовый!AM61*базовый!$J$34</f>
        <v>0</v>
      </c>
      <c r="L61" s="37">
        <f t="shared" si="4"/>
        <v>269</v>
      </c>
      <c r="M61" s="34">
        <f>ABS(L61*2+$I61)*базовый!AM61*базовый!$L$34</f>
        <v>0</v>
      </c>
      <c r="N61" s="37">
        <f t="shared" si="5"/>
        <v>291</v>
      </c>
      <c r="O61" s="34">
        <f>ABS(N61*2+$I61)*базовый!AM61*базовый!$N$34</f>
        <v>0</v>
      </c>
      <c r="P61" s="37">
        <f t="shared" si="6"/>
        <v>328</v>
      </c>
      <c r="Q61" s="34">
        <f>ABS(P61*2+$I61)*базовый!AM61*базовый!$P$34</f>
        <v>0</v>
      </c>
      <c r="R61" s="37">
        <f t="shared" si="7"/>
        <v>278</v>
      </c>
      <c r="S61" s="34">
        <f>ABS(R61*2+$I61)*базовый!AM61*базовый!$R$34</f>
        <v>0</v>
      </c>
      <c r="T61" s="20">
        <f t="shared" si="16"/>
        <v>295</v>
      </c>
      <c r="U61" s="34">
        <f>ABS(T61*2+$I61)*базовый!AM61*базовый!$T$34</f>
        <v>0</v>
      </c>
      <c r="V61" s="20">
        <f t="shared" si="8"/>
        <v>255</v>
      </c>
      <c r="W61" s="34">
        <f>ABS(V61*2+$I61)*базовый!AM61*базовый!$V$34</f>
        <v>0</v>
      </c>
      <c r="X61" s="37">
        <f t="shared" si="9"/>
        <v>263</v>
      </c>
      <c r="Y61" s="34">
        <f>ABS(X61*2+$I61)*базовый!AM61*базовый!$X$34</f>
        <v>0</v>
      </c>
      <c r="Z61" s="37">
        <f t="shared" si="10"/>
        <v>306</v>
      </c>
      <c r="AA61" s="42">
        <f>ABS(Z61*2+$I61)*базовый!AM61*базовый!$Z$34</f>
        <v>0</v>
      </c>
      <c r="AB61" s="37">
        <f t="shared" si="11"/>
        <v>0</v>
      </c>
      <c r="AC61" s="42">
        <f>ABS(AB61*2+$I61)*базовый!AM61*базовый!$AB$34</f>
        <v>0</v>
      </c>
      <c r="AD61" s="37">
        <f t="shared" si="12"/>
        <v>278</v>
      </c>
      <c r="AE61" s="34">
        <f>ABS(AD61*2+$I61)*базовый!AM61*базовый!$AD$34</f>
        <v>0</v>
      </c>
      <c r="AF61" s="37">
        <f t="shared" si="13"/>
        <v>278</v>
      </c>
      <c r="AG61" s="42">
        <f>ABS(AF61*2+$I61)*базовый!AM61*базовый!$AF$34</f>
        <v>0</v>
      </c>
      <c r="AH61" s="37">
        <f t="shared" si="14"/>
        <v>434</v>
      </c>
      <c r="AI61" s="34">
        <f>ABS(AH61*2+$I61)*базовый!AM61*базовый!$AH$34</f>
        <v>0</v>
      </c>
      <c r="AJ61" s="37">
        <f t="shared" si="15"/>
        <v>319</v>
      </c>
      <c r="AK61" s="34">
        <f>ABS(AJ61*2+$I61)*базовый!AM61*базовый!$AJ$34</f>
        <v>0</v>
      </c>
      <c r="AL61" s="164"/>
    </row>
    <row r="62" spans="1:38" ht="15.75" thickTop="1">
      <c r="A62" s="122">
        <v>300</v>
      </c>
      <c r="B62" s="168">
        <f>ABS(базовый!B62*$AK$2)</f>
        <v>862</v>
      </c>
      <c r="C62" s="157">
        <f>ABS(базовый!C62*$AK$2)</f>
        <v>477</v>
      </c>
      <c r="D62" s="7" t="s">
        <v>8</v>
      </c>
      <c r="E62" s="9">
        <f>ABS(базовый!E62*$AK$2)</f>
        <v>0</v>
      </c>
      <c r="F62" s="4">
        <f t="shared" si="17"/>
        <v>0</v>
      </c>
      <c r="G62" s="12">
        <f>ABS(G60)</f>
        <v>15</v>
      </c>
      <c r="H62" s="18">
        <f>ABS((G62*A62/10)*2)</f>
        <v>900</v>
      </c>
      <c r="I62" s="27">
        <f>ABS(B62+C62+F62+H62)*базовый!AM62</f>
        <v>0</v>
      </c>
      <c r="J62" s="41">
        <f t="shared" si="3"/>
        <v>180</v>
      </c>
      <c r="K62" s="33">
        <f>ABS(J62*2+I62)*базовый!AM62*базовый!$J$34</f>
        <v>0</v>
      </c>
      <c r="L62" s="37">
        <f t="shared" si="4"/>
        <v>269</v>
      </c>
      <c r="M62" s="33">
        <f>ABS(L62*2+$I62)*базовый!AM62*базовый!$L$34</f>
        <v>0</v>
      </c>
      <c r="N62" s="37">
        <f t="shared" si="5"/>
        <v>291</v>
      </c>
      <c r="O62" s="33">
        <f>ABS(N62*2+$I62)*базовый!AM62*базовый!$N$34</f>
        <v>0</v>
      </c>
      <c r="P62" s="37">
        <f t="shared" si="6"/>
        <v>328</v>
      </c>
      <c r="Q62" s="33">
        <f>ABS(P62*2+$I62)*базовый!AM62*базовый!$P$34</f>
        <v>0</v>
      </c>
      <c r="R62" s="37">
        <f t="shared" si="7"/>
        <v>278</v>
      </c>
      <c r="S62" s="33">
        <f>ABS(R62*2+$I62)*базовый!AM62*базовый!$R$34</f>
        <v>0</v>
      </c>
      <c r="T62" s="20">
        <f t="shared" si="16"/>
        <v>295</v>
      </c>
      <c r="U62" s="33">
        <f>ABS(T62*2+$I62)*базовый!AM62*базовый!$T$34</f>
        <v>0</v>
      </c>
      <c r="V62" s="20">
        <f t="shared" si="8"/>
        <v>255</v>
      </c>
      <c r="W62" s="33">
        <f>ABS(V62*2+$I62)*базовый!AM62*базовый!$V$34</f>
        <v>0</v>
      </c>
      <c r="X62" s="37">
        <f t="shared" si="9"/>
        <v>263</v>
      </c>
      <c r="Y62" s="36">
        <f>ABS(X62*2+$I62)*базовый!AM62*базовый!$X$34</f>
        <v>0</v>
      </c>
      <c r="Z62" s="37">
        <f t="shared" si="10"/>
        <v>306</v>
      </c>
      <c r="AA62" s="35">
        <f>ABS(Z62*2+$I62)*базовый!AM62*базовый!$Z$34</f>
        <v>0</v>
      </c>
      <c r="AB62" s="37">
        <f t="shared" si="11"/>
        <v>0</v>
      </c>
      <c r="AC62" s="35">
        <f>ABS(AB62*2+$I62)*базовый!AM62*базовый!$AB$34</f>
        <v>0</v>
      </c>
      <c r="AD62" s="37">
        <f t="shared" si="12"/>
        <v>278</v>
      </c>
      <c r="AE62" s="36">
        <f>ABS(AD62*2+$I62)*базовый!AM62*базовый!$AD$34</f>
        <v>0</v>
      </c>
      <c r="AF62" s="37">
        <f t="shared" si="13"/>
        <v>278</v>
      </c>
      <c r="AG62" s="35">
        <f>ABS(AF62*2+$I62)*базовый!AM62*базовый!$AF$34</f>
        <v>0</v>
      </c>
      <c r="AH62" s="37">
        <f t="shared" si="14"/>
        <v>434</v>
      </c>
      <c r="AI62" s="36">
        <f>ABS(AH62*2+$I62)*базовый!AM62*базовый!$AH$34</f>
        <v>0</v>
      </c>
      <c r="AJ62" s="37">
        <f t="shared" si="15"/>
        <v>319</v>
      </c>
      <c r="AK62" s="36">
        <f>ABS(AJ62*2+$I62)*базовый!AM62*базовый!$AJ$34</f>
        <v>0</v>
      </c>
      <c r="AL62" s="159">
        <v>300</v>
      </c>
    </row>
    <row r="63" spans="1:38" ht="15.75" thickBot="1">
      <c r="A63" s="123"/>
      <c r="B63" s="169"/>
      <c r="C63" s="158"/>
      <c r="D63" s="8" t="s">
        <v>7</v>
      </c>
      <c r="E63" s="9">
        <f>ABS(базовый!E63*$AK$2)</f>
        <v>235</v>
      </c>
      <c r="F63" s="1">
        <f t="shared" si="17"/>
        <v>705</v>
      </c>
      <c r="G63" s="11">
        <f>ABS(G62)</f>
        <v>15</v>
      </c>
      <c r="H63" s="14">
        <f>ABS((G63*A62/10)*2)</f>
        <v>900</v>
      </c>
      <c r="I63" s="28">
        <f>ABS(B62+C62+F63+H63)*базовый!AM63</f>
        <v>2944</v>
      </c>
      <c r="J63" s="41">
        <f t="shared" si="3"/>
        <v>180</v>
      </c>
      <c r="K63" s="34">
        <f>ABS(J63*2+I63)*базовый!AM63*базовый!$J$34</f>
        <v>3304</v>
      </c>
      <c r="L63" s="37">
        <f t="shared" si="4"/>
        <v>269</v>
      </c>
      <c r="M63" s="34">
        <f>ABS(L63*2+$I63)*базовый!AM63*базовый!$L$34</f>
        <v>3482</v>
      </c>
      <c r="N63" s="37">
        <f t="shared" si="5"/>
        <v>291</v>
      </c>
      <c r="O63" s="34">
        <f>ABS(N63*2+$I63)*базовый!AM63*базовый!$N$34</f>
        <v>3526</v>
      </c>
      <c r="P63" s="37">
        <f t="shared" si="6"/>
        <v>328</v>
      </c>
      <c r="Q63" s="34">
        <f>ABS(P63*2+$I63)*базовый!AM63*базовый!$P$34</f>
        <v>3600</v>
      </c>
      <c r="R63" s="37">
        <f t="shared" si="7"/>
        <v>278</v>
      </c>
      <c r="S63" s="34">
        <f>ABS(R63*2+$I63)*базовый!AM63*базовый!$R$34</f>
        <v>3500</v>
      </c>
      <c r="T63" s="20">
        <f t="shared" si="16"/>
        <v>295</v>
      </c>
      <c r="U63" s="34">
        <f>ABS(T63*2+$I63)*базовый!AM63*базовый!$T$34</f>
        <v>3534</v>
      </c>
      <c r="V63" s="20">
        <f t="shared" si="8"/>
        <v>255</v>
      </c>
      <c r="W63" s="34">
        <f>ABS(V63*2+$I63)*базовый!AM63*базовый!$V$34</f>
        <v>3454</v>
      </c>
      <c r="X63" s="37">
        <f t="shared" si="9"/>
        <v>263</v>
      </c>
      <c r="Y63" s="34">
        <f>ABS(X63*2+$I63)*базовый!AM63*базовый!$X$34</f>
        <v>3470</v>
      </c>
      <c r="Z63" s="37">
        <f t="shared" si="10"/>
        <v>306</v>
      </c>
      <c r="AA63" s="34">
        <f>ABS(Z63*2+$I63)*базовый!AM63*базовый!$Z$34</f>
        <v>3556</v>
      </c>
      <c r="AB63" s="37">
        <f t="shared" si="11"/>
        <v>0</v>
      </c>
      <c r="AC63" s="34">
        <f>ABS(AB63*2+$I63)*базовый!AM63*базовый!$AB$34</f>
        <v>0</v>
      </c>
      <c r="AD63" s="37">
        <f t="shared" si="12"/>
        <v>278</v>
      </c>
      <c r="AE63" s="34">
        <f>ABS(AD63*2+$I63)*базовый!AM63*базовый!$AD$34</f>
        <v>3500</v>
      </c>
      <c r="AF63" s="37">
        <f t="shared" si="13"/>
        <v>278</v>
      </c>
      <c r="AG63" s="42">
        <f>ABS(AF63*2+$I63)*базовый!AM63*базовый!$AF$34</f>
        <v>3500</v>
      </c>
      <c r="AH63" s="37">
        <f t="shared" si="14"/>
        <v>434</v>
      </c>
      <c r="AI63" s="42">
        <f>ABS(AH63*2+$I63)*базовый!AM63*базовый!$AH$34</f>
        <v>3812</v>
      </c>
      <c r="AJ63" s="37">
        <f t="shared" si="15"/>
        <v>319</v>
      </c>
      <c r="AK63" s="34">
        <f>ABS(AJ63*2+$I63)*базовый!AM63*базовый!$AJ$34</f>
        <v>3582</v>
      </c>
      <c r="AL63" s="160"/>
    </row>
    <row r="64" spans="1:38" ht="15.75" thickTop="1">
      <c r="A64" s="126">
        <v>320</v>
      </c>
      <c r="B64" s="170">
        <f>ABS(базовый!B64*$AK$2)</f>
        <v>955</v>
      </c>
      <c r="C64" s="91">
        <f>ABS(базовый!C64*$AK$2)</f>
        <v>551</v>
      </c>
      <c r="D64" s="7" t="s">
        <v>8</v>
      </c>
      <c r="E64" s="9">
        <f>ABS(базовый!E64*$AK$2)</f>
        <v>0</v>
      </c>
      <c r="F64" s="4">
        <f t="shared" si="17"/>
        <v>0</v>
      </c>
      <c r="G64" s="12">
        <f>ABS(G62)</f>
        <v>15</v>
      </c>
      <c r="H64" s="18">
        <f>ABS((G64*A64/10)*2)</f>
        <v>960</v>
      </c>
      <c r="I64" s="27">
        <f>ABS(B64+C64+F64+H64)*базовый!AM64</f>
        <v>0</v>
      </c>
      <c r="J64" s="41">
        <f t="shared" si="3"/>
        <v>180</v>
      </c>
      <c r="K64" s="33">
        <f>ABS(J64*2+I64)*базовый!AM64*базовый!$J$34</f>
        <v>0</v>
      </c>
      <c r="L64" s="37">
        <f t="shared" si="4"/>
        <v>269</v>
      </c>
      <c r="M64" s="33">
        <f>ABS(L64*2+$I64)*базовый!AM64*базовый!$L$34</f>
        <v>0</v>
      </c>
      <c r="N64" s="37">
        <f t="shared" si="5"/>
        <v>291</v>
      </c>
      <c r="O64" s="33">
        <f>ABS(N64*2+$I64)*базовый!AM64*базовый!$N$34</f>
        <v>0</v>
      </c>
      <c r="P64" s="37">
        <f t="shared" si="6"/>
        <v>328</v>
      </c>
      <c r="Q64" s="33">
        <f>ABS(P64*2+$I64)*базовый!AM64*базовый!$P$34</f>
        <v>0</v>
      </c>
      <c r="R64" s="37">
        <f t="shared" si="7"/>
        <v>278</v>
      </c>
      <c r="S64" s="33">
        <f>ABS(R64*2+$I64)*базовый!AM64*базовый!$R$34</f>
        <v>0</v>
      </c>
      <c r="T64" s="20">
        <f t="shared" si="16"/>
        <v>295</v>
      </c>
      <c r="U64" s="33">
        <f>ABS(T64*2+$I64)*базовый!AM64*базовый!$T$34</f>
        <v>0</v>
      </c>
      <c r="V64" s="20">
        <f t="shared" si="8"/>
        <v>255</v>
      </c>
      <c r="W64" s="33">
        <f>ABS(V64*2+$I64)*базовый!AM64*базовый!$V$34</f>
        <v>0</v>
      </c>
      <c r="X64" s="37">
        <f t="shared" si="9"/>
        <v>263</v>
      </c>
      <c r="Y64" s="36">
        <f>ABS(X64*2+$I64)*базовый!AM64*базовый!$X$34</f>
        <v>0</v>
      </c>
      <c r="Z64" s="37">
        <f t="shared" si="10"/>
        <v>306</v>
      </c>
      <c r="AA64" s="36">
        <f>ABS(Z64*2+$I64)*базовый!AM64*базовый!$Z$34</f>
        <v>0</v>
      </c>
      <c r="AB64" s="37">
        <f t="shared" si="11"/>
        <v>0</v>
      </c>
      <c r="AC64" s="36">
        <f>ABS(AB64*2+$I64)*базовый!AM64*базовый!$AB$34</f>
        <v>0</v>
      </c>
      <c r="AD64" s="37">
        <f t="shared" si="12"/>
        <v>278</v>
      </c>
      <c r="AE64" s="36">
        <f>ABS(AD64*2+$I64)*базовый!AM64*базовый!$AD$34</f>
        <v>0</v>
      </c>
      <c r="AF64" s="37">
        <f t="shared" si="13"/>
        <v>278</v>
      </c>
      <c r="AG64" s="35">
        <f>ABS(AF64*2+$I64)*базовый!AM64*базовый!$AF$34</f>
        <v>0</v>
      </c>
      <c r="AH64" s="37">
        <f t="shared" si="14"/>
        <v>434</v>
      </c>
      <c r="AI64" s="35">
        <f>ABS(AH64*2+$I64)*базовый!AM64*базовый!$AH$34</f>
        <v>0</v>
      </c>
      <c r="AJ64" s="37">
        <f t="shared" si="15"/>
        <v>319</v>
      </c>
      <c r="AK64" s="36">
        <f>ABS(AJ64*2+$I64)*базовый!AM64*базовый!$AJ$34</f>
        <v>0</v>
      </c>
      <c r="AL64" s="155">
        <v>320</v>
      </c>
    </row>
    <row r="65" spans="1:38" ht="15.75" thickBot="1">
      <c r="A65" s="129"/>
      <c r="B65" s="171"/>
      <c r="C65" s="96"/>
      <c r="D65" s="8" t="s">
        <v>7</v>
      </c>
      <c r="E65" s="9">
        <f>ABS(базовый!E65*$AK$2)</f>
        <v>235</v>
      </c>
      <c r="F65" s="1">
        <f t="shared" si="17"/>
        <v>705</v>
      </c>
      <c r="G65" s="11">
        <f>ABS(G64)</f>
        <v>15</v>
      </c>
      <c r="H65" s="14">
        <f>ABS((G65*A64/10)*2)</f>
        <v>960</v>
      </c>
      <c r="I65" s="28">
        <f>ABS(B64+C64+F65+H65)*базовый!AM65</f>
        <v>3171</v>
      </c>
      <c r="J65" s="41">
        <f t="shared" si="3"/>
        <v>180</v>
      </c>
      <c r="K65" s="34">
        <f>ABS(J65*2+I65)*базовый!AM65*базовый!$J$34</f>
        <v>3531</v>
      </c>
      <c r="L65" s="37">
        <f t="shared" si="4"/>
        <v>269</v>
      </c>
      <c r="M65" s="34">
        <f>ABS(L65*2+$I65)*базовый!AM65*базовый!$L$34</f>
        <v>3709</v>
      </c>
      <c r="N65" s="37">
        <f t="shared" si="5"/>
        <v>291</v>
      </c>
      <c r="O65" s="34">
        <f>ABS(N65*2+$I65)*базовый!AM65*базовый!$N$34</f>
        <v>3753</v>
      </c>
      <c r="P65" s="37">
        <f t="shared" si="6"/>
        <v>328</v>
      </c>
      <c r="Q65" s="34">
        <f>ABS(P65*2+$I65)*базовый!AM65*базовый!$P$34</f>
        <v>3827</v>
      </c>
      <c r="R65" s="37">
        <f t="shared" si="7"/>
        <v>278</v>
      </c>
      <c r="S65" s="34">
        <f>ABS(R65*2+$I65)*базовый!AM65*базовый!$R$34</f>
        <v>3727</v>
      </c>
      <c r="T65" s="20">
        <f t="shared" si="16"/>
        <v>295</v>
      </c>
      <c r="U65" s="34">
        <f>ABS(T65*2+$I65)*базовый!AM65*базовый!$T$34</f>
        <v>3761</v>
      </c>
      <c r="V65" s="20">
        <f t="shared" si="8"/>
        <v>255</v>
      </c>
      <c r="W65" s="34">
        <f>ABS(V65*2+$I65)*базовый!AM65*базовый!$V$34</f>
        <v>3681</v>
      </c>
      <c r="X65" s="37">
        <f t="shared" si="9"/>
        <v>263</v>
      </c>
      <c r="Y65" s="34">
        <f>ABS(X65*2+$I65)*базовый!AM65*базовый!$X$34</f>
        <v>3697</v>
      </c>
      <c r="Z65" s="37">
        <f t="shared" si="10"/>
        <v>306</v>
      </c>
      <c r="AA65" s="42">
        <f>ABS(Z65*2+$I65)*базовый!AM65*базовый!$Z$34</f>
        <v>3783</v>
      </c>
      <c r="AB65" s="37">
        <f t="shared" si="11"/>
        <v>0</v>
      </c>
      <c r="AC65" s="34">
        <f>ABS(AB65*2+$I65)*базовый!AM65*базовый!$AB$34</f>
        <v>0</v>
      </c>
      <c r="AD65" s="37">
        <f t="shared" si="12"/>
        <v>278</v>
      </c>
      <c r="AE65" s="34">
        <f>ABS(AD65*2+$I65)*базовый!AM65*базовый!$AD$34</f>
        <v>3727</v>
      </c>
      <c r="AF65" s="37">
        <f t="shared" si="13"/>
        <v>278</v>
      </c>
      <c r="AG65" s="34">
        <f>ABS(AF65*2+$I65)*базовый!AM65*базовый!$AF$34</f>
        <v>3727</v>
      </c>
      <c r="AH65" s="37">
        <f t="shared" si="14"/>
        <v>434</v>
      </c>
      <c r="AI65" s="34">
        <f>ABS(AH65*2+$I65)*базовый!AM65*базовый!$AH$34</f>
        <v>4039</v>
      </c>
      <c r="AJ65" s="37">
        <f t="shared" si="15"/>
        <v>319</v>
      </c>
      <c r="AK65" s="34">
        <f>ABS(AJ65*2+$I65)*базовый!AM65*базовый!$AJ$34</f>
        <v>3809</v>
      </c>
      <c r="AL65" s="156"/>
    </row>
    <row r="66" spans="1:38" ht="15.75" thickTop="1">
      <c r="A66" s="122">
        <v>360</v>
      </c>
      <c r="B66" s="168">
        <f>ABS(базовый!B66*$AK$2)</f>
        <v>0</v>
      </c>
      <c r="C66" s="157">
        <f>ABS(базовый!C66*$AK$2)</f>
        <v>0</v>
      </c>
      <c r="D66" s="7" t="s">
        <v>8</v>
      </c>
      <c r="E66" s="9">
        <f>ABS(базовый!E66*$AK$2)</f>
        <v>0</v>
      </c>
      <c r="F66" s="4">
        <f t="shared" si="17"/>
        <v>0</v>
      </c>
      <c r="G66" s="12">
        <f>ABS(G64)</f>
        <v>15</v>
      </c>
      <c r="H66" s="18">
        <f>ABS((G66*A66/10)*2)</f>
        <v>1080</v>
      </c>
      <c r="I66" s="27">
        <f>ABS(B66+C66+F66+H66)*базовый!AM66</f>
        <v>0</v>
      </c>
      <c r="J66" s="41">
        <f t="shared" si="3"/>
        <v>180</v>
      </c>
      <c r="K66" s="33">
        <f>ABS(J66*2+I66)*базовый!AM66*базовый!$J$34</f>
        <v>0</v>
      </c>
      <c r="L66" s="37">
        <f t="shared" si="4"/>
        <v>269</v>
      </c>
      <c r="M66" s="33">
        <f>ABS(L66*2+$I66)*базовый!AM66*базовый!$L$34</f>
        <v>0</v>
      </c>
      <c r="N66" s="37">
        <f t="shared" si="5"/>
        <v>291</v>
      </c>
      <c r="O66" s="33">
        <f>ABS(N66*2+$I66)*базовый!AM66*базовый!$N$34</f>
        <v>0</v>
      </c>
      <c r="P66" s="37">
        <f t="shared" si="6"/>
        <v>328</v>
      </c>
      <c r="Q66" s="33">
        <f>ABS(P66*2+$I66)*базовый!AM66*базовый!$P$34</f>
        <v>0</v>
      </c>
      <c r="R66" s="37">
        <f t="shared" si="7"/>
        <v>278</v>
      </c>
      <c r="S66" s="33">
        <f>ABS(R66*2+$I66)*базовый!AM66*базовый!$R$34</f>
        <v>0</v>
      </c>
      <c r="T66" s="20">
        <f t="shared" si="16"/>
        <v>295</v>
      </c>
      <c r="U66" s="33">
        <f>ABS(T66*2+$I66)*базовый!AM66*базовый!$T$34</f>
        <v>0</v>
      </c>
      <c r="V66" s="20">
        <f t="shared" si="8"/>
        <v>255</v>
      </c>
      <c r="W66" s="33">
        <f>ABS(V66*2+$I66)*базовый!AM66*базовый!$V$34</f>
        <v>0</v>
      </c>
      <c r="X66" s="37">
        <f t="shared" si="9"/>
        <v>263</v>
      </c>
      <c r="Y66" s="36">
        <f>ABS(X66*2+$I66)*базовый!AM66*базовый!$X$34</f>
        <v>0</v>
      </c>
      <c r="Z66" s="37">
        <f t="shared" si="10"/>
        <v>306</v>
      </c>
      <c r="AA66" s="35">
        <f>ABS(Z66*2+$I66)*базовый!AM66*базовый!$Z$34</f>
        <v>0</v>
      </c>
      <c r="AB66" s="37">
        <f t="shared" si="11"/>
        <v>0</v>
      </c>
      <c r="AC66" s="36">
        <f>ABS(AB66*2+$I66)*базовый!AM66*базовый!$AB$34</f>
        <v>0</v>
      </c>
      <c r="AD66" s="37">
        <f t="shared" si="12"/>
        <v>278</v>
      </c>
      <c r="AE66" s="36">
        <f>ABS(AD66*2+$I66)*базовый!AM66*базовый!$AD$34</f>
        <v>0</v>
      </c>
      <c r="AF66" s="37">
        <f t="shared" si="13"/>
        <v>278</v>
      </c>
      <c r="AG66" s="36">
        <f>ABS(AF66*2+$I66)*базовый!AM66*базовый!$AF$34</f>
        <v>0</v>
      </c>
      <c r="AH66" s="37">
        <f t="shared" si="14"/>
        <v>434</v>
      </c>
      <c r="AI66" s="36">
        <f>ABS(AH66*2+$I66)*базовый!AM66*базовый!$AH$34</f>
        <v>0</v>
      </c>
      <c r="AJ66" s="37">
        <f t="shared" si="15"/>
        <v>319</v>
      </c>
      <c r="AK66" s="36">
        <f>ABS(AJ66*2+$I66)*базовый!AM66*базовый!$AJ$34</f>
        <v>0</v>
      </c>
      <c r="AL66" s="159">
        <v>360</v>
      </c>
    </row>
    <row r="67" spans="1:38" ht="15.75" thickBot="1">
      <c r="A67" s="123"/>
      <c r="B67" s="169"/>
      <c r="C67" s="158"/>
      <c r="D67" s="8" t="s">
        <v>7</v>
      </c>
      <c r="E67" s="9">
        <f>ABS(базовый!E67*$AK$2)</f>
        <v>235</v>
      </c>
      <c r="F67" s="1">
        <f t="shared" si="17"/>
        <v>705</v>
      </c>
      <c r="G67" s="11">
        <f>ABS(G66)</f>
        <v>15</v>
      </c>
      <c r="H67" s="14">
        <f>ABS((G67*A66/10)*2)</f>
        <v>1080</v>
      </c>
      <c r="I67" s="28">
        <f>ABS(B66+C66+F67+H67)*базовый!AM67</f>
        <v>0</v>
      </c>
      <c r="J67" s="41">
        <f t="shared" si="3"/>
        <v>180</v>
      </c>
      <c r="K67" s="34">
        <f>ABS(J67*2+I67)*базовый!AM67*базовый!$J$34</f>
        <v>0</v>
      </c>
      <c r="L67" s="37">
        <f t="shared" si="4"/>
        <v>269</v>
      </c>
      <c r="M67" s="34">
        <f>ABS(L67*2+$I67)*базовый!AM67*базовый!$L$34</f>
        <v>0</v>
      </c>
      <c r="N67" s="37">
        <f t="shared" si="5"/>
        <v>291</v>
      </c>
      <c r="O67" s="34">
        <f>ABS(N67*2+$I67)*базовый!AM67*базовый!$N$34</f>
        <v>0</v>
      </c>
      <c r="P67" s="37">
        <f t="shared" si="6"/>
        <v>328</v>
      </c>
      <c r="Q67" s="34">
        <f>ABS(P67*2+$I67)*базовый!AM67*базовый!$P$34</f>
        <v>0</v>
      </c>
      <c r="R67" s="37">
        <f t="shared" si="7"/>
        <v>278</v>
      </c>
      <c r="S67" s="34">
        <f>ABS(R67*2+$I67)*базовый!AM67*базовый!$R$34</f>
        <v>0</v>
      </c>
      <c r="T67" s="20">
        <f t="shared" si="16"/>
        <v>295</v>
      </c>
      <c r="U67" s="34">
        <f>ABS(T67*2+$I67)*базовый!AM67*базовый!$T$34</f>
        <v>0</v>
      </c>
      <c r="V67" s="20">
        <f t="shared" si="8"/>
        <v>255</v>
      </c>
      <c r="W67" s="34">
        <f>ABS(V67*2+$I67)*базовый!AM67*базовый!$V$34</f>
        <v>0</v>
      </c>
      <c r="X67" s="37">
        <f t="shared" si="9"/>
        <v>263</v>
      </c>
      <c r="Y67" s="34">
        <f>ABS(X67*2+$I67)*базовый!AM67*базовый!$X$34</f>
        <v>0</v>
      </c>
      <c r="Z67" s="37">
        <f t="shared" si="10"/>
        <v>306</v>
      </c>
      <c r="AA67" s="34">
        <f>ABS(Z67*2+$I67)*базовый!AM67*базовый!$Z$34</f>
        <v>0</v>
      </c>
      <c r="AB67" s="37">
        <f t="shared" si="11"/>
        <v>0</v>
      </c>
      <c r="AC67" s="42">
        <f>ABS(AB67*2+$I67)*базовый!AM67*базовый!$AB$34</f>
        <v>0</v>
      </c>
      <c r="AD67" s="37">
        <f t="shared" si="12"/>
        <v>278</v>
      </c>
      <c r="AE67" s="42">
        <f>ABS(AD67*2+$I67)*базовый!AM67*базовый!$AD$34</f>
        <v>0</v>
      </c>
      <c r="AF67" s="37">
        <f t="shared" si="13"/>
        <v>278</v>
      </c>
      <c r="AG67" s="34">
        <f>ABS(AF67*2+$I67)*базовый!AM67*базовый!$AF$34</f>
        <v>0</v>
      </c>
      <c r="AH67" s="37">
        <f t="shared" si="14"/>
        <v>434</v>
      </c>
      <c r="AI67" s="34">
        <f>ABS(AH67*2+$I67)*базовый!AM67*базовый!$AH$34</f>
        <v>0</v>
      </c>
      <c r="AJ67" s="37">
        <f t="shared" si="15"/>
        <v>319</v>
      </c>
      <c r="AK67" s="34">
        <f>ABS(AJ67*2+$I67)*базовый!AM67*базовый!$AJ$34</f>
        <v>0</v>
      </c>
      <c r="AL67" s="160"/>
    </row>
    <row r="68" spans="1:38" ht="15.75" thickTop="1">
      <c r="A68" s="126">
        <v>400</v>
      </c>
      <c r="B68" s="170">
        <f>ABS(базовый!B68*$AK$2)</f>
        <v>1185</v>
      </c>
      <c r="C68" s="91">
        <f>ABS(базовый!C68*$AK$2)</f>
        <v>679</v>
      </c>
      <c r="D68" s="7" t="s">
        <v>8</v>
      </c>
      <c r="E68" s="9">
        <f>ABS(базовый!E68*$AK$2)</f>
        <v>0</v>
      </c>
      <c r="F68" s="4">
        <f t="shared" si="17"/>
        <v>0</v>
      </c>
      <c r="G68" s="12">
        <f>ABS(G66)</f>
        <v>15</v>
      </c>
      <c r="H68" s="18">
        <f>ABS((G68*A68/10)*2)</f>
        <v>1200</v>
      </c>
      <c r="I68" s="27">
        <f>ABS(B68+C68+F68+H68)*базовый!AM68</f>
        <v>0</v>
      </c>
      <c r="J68" s="41">
        <f t="shared" si="3"/>
        <v>180</v>
      </c>
      <c r="K68" s="33">
        <f>ABS(J68*2+I68)*базовый!AM68*базовый!$J$34</f>
        <v>0</v>
      </c>
      <c r="L68" s="37">
        <f t="shared" si="4"/>
        <v>269</v>
      </c>
      <c r="M68" s="33">
        <f>ABS(L68*2+$I68)*базовый!AM68*базовый!$L$34</f>
        <v>0</v>
      </c>
      <c r="N68" s="37">
        <f t="shared" si="5"/>
        <v>291</v>
      </c>
      <c r="O68" s="33">
        <f>ABS(N68*2+$I68)*базовый!AM68*базовый!$N$34</f>
        <v>0</v>
      </c>
      <c r="P68" s="37">
        <f t="shared" si="6"/>
        <v>328</v>
      </c>
      <c r="Q68" s="33">
        <f>ABS(P68*2+$I68)*базовый!AM68*базовый!$P$34</f>
        <v>0</v>
      </c>
      <c r="R68" s="37">
        <f t="shared" si="7"/>
        <v>278</v>
      </c>
      <c r="S68" s="33">
        <f>ABS(R68*2+$I68)*базовый!AM68*базовый!$R$34</f>
        <v>0</v>
      </c>
      <c r="T68" s="20">
        <f t="shared" si="16"/>
        <v>295</v>
      </c>
      <c r="U68" s="33">
        <f>ABS(T68*2+$I68)*базовый!AM68*базовый!$T$34</f>
        <v>0</v>
      </c>
      <c r="V68" s="20">
        <f t="shared" si="8"/>
        <v>255</v>
      </c>
      <c r="W68" s="33">
        <f>ABS(V68*2+$I68)*базовый!AM68*базовый!$V$34</f>
        <v>0</v>
      </c>
      <c r="X68" s="37">
        <f t="shared" si="9"/>
        <v>263</v>
      </c>
      <c r="Y68" s="36">
        <f>ABS(X68*2+$I68)*базовый!AM68*базовый!$X$34</f>
        <v>0</v>
      </c>
      <c r="Z68" s="37">
        <f t="shared" si="10"/>
        <v>306</v>
      </c>
      <c r="AA68" s="36">
        <f>ABS(Z68*2+$I68)*базовый!AM68*базовый!$Z$34</f>
        <v>0</v>
      </c>
      <c r="AB68" s="37">
        <f t="shared" si="11"/>
        <v>0</v>
      </c>
      <c r="AC68" s="35">
        <f>ABS(AB68*2+$I68)*базовый!AM68*базовый!$AB$34</f>
        <v>0</v>
      </c>
      <c r="AD68" s="37">
        <f t="shared" si="12"/>
        <v>278</v>
      </c>
      <c r="AE68" s="35">
        <f>ABS(AD68*2+$I68)*базовый!AM68*базовый!$AD$34</f>
        <v>0</v>
      </c>
      <c r="AF68" s="37">
        <f t="shared" si="13"/>
        <v>278</v>
      </c>
      <c r="AG68" s="36">
        <f>ABS(AF68*2+$I68)*базовый!AM68*базовый!$AF$34</f>
        <v>0</v>
      </c>
      <c r="AH68" s="37">
        <f t="shared" si="14"/>
        <v>434</v>
      </c>
      <c r="AI68" s="36">
        <f>ABS(AH68*2+$I68)*базовый!AM68*базовый!$AH$34</f>
        <v>0</v>
      </c>
      <c r="AJ68" s="37">
        <f t="shared" si="15"/>
        <v>319</v>
      </c>
      <c r="AK68" s="36">
        <f>ABS(AJ68*2+$I68)*базовый!AM68*базовый!$AJ$34</f>
        <v>0</v>
      </c>
      <c r="AL68" s="161">
        <v>400</v>
      </c>
    </row>
    <row r="69" spans="1:38" ht="15.75" thickBot="1">
      <c r="A69" s="127"/>
      <c r="B69" s="171"/>
      <c r="C69" s="96"/>
      <c r="D69" s="5" t="s">
        <v>7</v>
      </c>
      <c r="E69" s="9">
        <f>ABS(базовый!E69*$AK$2)</f>
        <v>235</v>
      </c>
      <c r="F69" s="1">
        <f t="shared" si="17"/>
        <v>705</v>
      </c>
      <c r="G69" s="11">
        <f>ABS(G68)</f>
        <v>15</v>
      </c>
      <c r="H69" s="14">
        <f>ABS((G69*A68/10)*2)</f>
        <v>1200</v>
      </c>
      <c r="I69" s="28">
        <f>ABS(B68+C68+F69+H69)*базовый!AM69</f>
        <v>3769</v>
      </c>
      <c r="J69" s="41">
        <f t="shared" si="3"/>
        <v>180</v>
      </c>
      <c r="K69" s="34">
        <f>ABS(J69*2+I69)*базовый!AM69*базовый!$J$34</f>
        <v>4129</v>
      </c>
      <c r="L69" s="37">
        <f t="shared" si="4"/>
        <v>269</v>
      </c>
      <c r="M69" s="34">
        <f>ABS(L69*2+$I69)*базовый!AM69*базовый!$L$34</f>
        <v>4307</v>
      </c>
      <c r="N69" s="37">
        <f t="shared" si="5"/>
        <v>291</v>
      </c>
      <c r="O69" s="34">
        <f>ABS(N69*2+$I69)*базовый!AM69*базовый!$N$34</f>
        <v>4351</v>
      </c>
      <c r="P69" s="37">
        <f t="shared" si="6"/>
        <v>328</v>
      </c>
      <c r="Q69" s="34">
        <f>ABS(P69*2+$I69)*базовый!AM69*базовый!$P$34</f>
        <v>4425</v>
      </c>
      <c r="R69" s="37">
        <f t="shared" si="7"/>
        <v>278</v>
      </c>
      <c r="S69" s="34">
        <f>ABS(R69*2+$I69)*базовый!AM69*базовый!$R$34</f>
        <v>4325</v>
      </c>
      <c r="T69" s="20">
        <f t="shared" si="16"/>
        <v>295</v>
      </c>
      <c r="U69" s="34">
        <f>ABS(T69*2+$I69)*базовый!AM69*базовый!$T$34</f>
        <v>4359</v>
      </c>
      <c r="V69" s="21">
        <f t="shared" si="8"/>
        <v>255</v>
      </c>
      <c r="W69" s="34">
        <f>ABS(V69*2+$I69)*базовый!AM69*базовый!$V$34</f>
        <v>4279</v>
      </c>
      <c r="X69" s="37">
        <f t="shared" si="9"/>
        <v>263</v>
      </c>
      <c r="Y69" s="34">
        <f>ABS(X69*2+$I69)*базовый!AM69*базовый!$X$34</f>
        <v>4295</v>
      </c>
      <c r="Z69" s="37">
        <f t="shared" si="10"/>
        <v>306</v>
      </c>
      <c r="AA69" s="42">
        <f>ABS(Z69*2+$I69)*базовый!AM69*базовый!$Z$34</f>
        <v>4381</v>
      </c>
      <c r="AB69" s="37">
        <f t="shared" si="11"/>
        <v>0</v>
      </c>
      <c r="AC69" s="42">
        <f>ABS(AB69*2+$I69)*базовый!AM69*базовый!$AB$34</f>
        <v>0</v>
      </c>
      <c r="AD69" s="37">
        <f t="shared" si="12"/>
        <v>278</v>
      </c>
      <c r="AE69" s="34">
        <f>ABS(AD69*2+$I69)*базовый!AM69*базовый!$AD$34</f>
        <v>4325</v>
      </c>
      <c r="AF69" s="37">
        <f t="shared" si="13"/>
        <v>278</v>
      </c>
      <c r="AG69" s="42">
        <f>ABS(AF69*2+$I69)*базовый!AM69*базовый!$AF$34</f>
        <v>4325</v>
      </c>
      <c r="AH69" s="37">
        <f t="shared" si="14"/>
        <v>434</v>
      </c>
      <c r="AI69" s="42">
        <f>ABS(AH69*2+$I69)*базовый!AM69*базовый!$AH$34</f>
        <v>4637</v>
      </c>
      <c r="AJ69" s="37">
        <f t="shared" si="15"/>
        <v>319</v>
      </c>
      <c r="AK69" s="34">
        <f>ABS(AJ69*2+$I69)*базовый!AM69*базовый!$AJ$34</f>
        <v>4407</v>
      </c>
      <c r="AL69" s="162"/>
    </row>
    <row r="70" spans="1:37" ht="15.75" thickTop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1"/>
      <c r="Z70" s="29"/>
      <c r="AA70" s="31"/>
      <c r="AB70" s="29"/>
      <c r="AC70" s="31"/>
      <c r="AD70" s="29"/>
      <c r="AE70" s="29"/>
      <c r="AF70" s="29"/>
      <c r="AG70" s="31"/>
      <c r="AH70" s="29"/>
      <c r="AI70" s="31"/>
      <c r="AJ70" s="29"/>
      <c r="AK70" s="29"/>
    </row>
  </sheetData>
  <sheetProtection password="D841" sheet="1" objects="1" scenarios="1"/>
  <mergeCells count="167">
    <mergeCell ref="A1:B1"/>
    <mergeCell ref="C1:E1"/>
    <mergeCell ref="F1:G1"/>
    <mergeCell ref="H1:H3"/>
    <mergeCell ref="I1:AJ1"/>
    <mergeCell ref="A2:B2"/>
    <mergeCell ref="C2:D3"/>
    <mergeCell ref="E2:E3"/>
    <mergeCell ref="F2:F3"/>
    <mergeCell ref="G2:G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6:A7"/>
    <mergeCell ref="B6:B7"/>
    <mergeCell ref="AK6:AK7"/>
    <mergeCell ref="A8:A9"/>
    <mergeCell ref="B8:B9"/>
    <mergeCell ref="AK8:AK9"/>
    <mergeCell ref="AG2:AG3"/>
    <mergeCell ref="AH2:AH3"/>
    <mergeCell ref="AI2:AI3"/>
    <mergeCell ref="AJ2:AJ3"/>
    <mergeCell ref="A4:A5"/>
    <mergeCell ref="B4:B5"/>
    <mergeCell ref="AK4:AK5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A14:A15"/>
    <mergeCell ref="B14:B15"/>
    <mergeCell ref="AK14:AK15"/>
    <mergeCell ref="A16:A17"/>
    <mergeCell ref="B16:B17"/>
    <mergeCell ref="AK16:AK17"/>
    <mergeCell ref="A10:A11"/>
    <mergeCell ref="B10:B11"/>
    <mergeCell ref="AK10:AK11"/>
    <mergeCell ref="A12:A13"/>
    <mergeCell ref="B12:B13"/>
    <mergeCell ref="AK12:AK13"/>
    <mergeCell ref="A22:A23"/>
    <mergeCell ref="B22:B23"/>
    <mergeCell ref="AK22:AK23"/>
    <mergeCell ref="A24:A25"/>
    <mergeCell ref="B24:B25"/>
    <mergeCell ref="AK24:AK25"/>
    <mergeCell ref="A18:A19"/>
    <mergeCell ref="B18:B19"/>
    <mergeCell ref="AK18:AK19"/>
    <mergeCell ref="A20:A21"/>
    <mergeCell ref="B20:B21"/>
    <mergeCell ref="AK20:AK21"/>
    <mergeCell ref="A30:A31"/>
    <mergeCell ref="B30:B31"/>
    <mergeCell ref="AK30:AK31"/>
    <mergeCell ref="A32:A33"/>
    <mergeCell ref="B32:B33"/>
    <mergeCell ref="AK32:AK33"/>
    <mergeCell ref="A26:A27"/>
    <mergeCell ref="B26:B27"/>
    <mergeCell ref="AK26:AK27"/>
    <mergeCell ref="A28:A29"/>
    <mergeCell ref="B28:B29"/>
    <mergeCell ref="AK28:AK29"/>
    <mergeCell ref="S38:S39"/>
    <mergeCell ref="U38:U39"/>
    <mergeCell ref="A37:C37"/>
    <mergeCell ref="D37:F37"/>
    <mergeCell ref="G37:H37"/>
    <mergeCell ref="I37:I39"/>
    <mergeCell ref="J37:AK37"/>
    <mergeCell ref="B38:C38"/>
    <mergeCell ref="D38:E39"/>
    <mergeCell ref="F38:F39"/>
    <mergeCell ref="G38:G39"/>
    <mergeCell ref="H38:H39"/>
    <mergeCell ref="A42:A43"/>
    <mergeCell ref="B42:B43"/>
    <mergeCell ref="C42:C43"/>
    <mergeCell ref="AL42:AL43"/>
    <mergeCell ref="A44:A45"/>
    <mergeCell ref="B44:B45"/>
    <mergeCell ref="C44:C45"/>
    <mergeCell ref="AL44:AL45"/>
    <mergeCell ref="AI38:AI39"/>
    <mergeCell ref="AK38:AK39"/>
    <mergeCell ref="A40:A41"/>
    <mergeCell ref="B40:B41"/>
    <mergeCell ref="C40:C41"/>
    <mergeCell ref="AL40:AL41"/>
    <mergeCell ref="W38:W39"/>
    <mergeCell ref="Y38:Y39"/>
    <mergeCell ref="AA38:AA39"/>
    <mergeCell ref="AC38:AC39"/>
    <mergeCell ref="AE38:AE39"/>
    <mergeCell ref="AG38:AG39"/>
    <mergeCell ref="K38:K39"/>
    <mergeCell ref="M38:M39"/>
    <mergeCell ref="O38:O39"/>
    <mergeCell ref="Q38:Q39"/>
    <mergeCell ref="A50:A51"/>
    <mergeCell ref="B50:B51"/>
    <mergeCell ref="C50:C51"/>
    <mergeCell ref="AL50:AL51"/>
    <mergeCell ref="A52:A53"/>
    <mergeCell ref="B52:B53"/>
    <mergeCell ref="C52:C53"/>
    <mergeCell ref="AL52:AL53"/>
    <mergeCell ref="A46:A47"/>
    <mergeCell ref="B46:B47"/>
    <mergeCell ref="C46:C47"/>
    <mergeCell ref="AL46:AL47"/>
    <mergeCell ref="A48:A49"/>
    <mergeCell ref="B48:B49"/>
    <mergeCell ref="C48:C49"/>
    <mergeCell ref="AL48:AL49"/>
    <mergeCell ref="A58:A59"/>
    <mergeCell ref="B58:B59"/>
    <mergeCell ref="C58:C59"/>
    <mergeCell ref="AL58:AL59"/>
    <mergeCell ref="A60:A61"/>
    <mergeCell ref="B60:B61"/>
    <mergeCell ref="C60:C61"/>
    <mergeCell ref="AL60:AL61"/>
    <mergeCell ref="A54:A55"/>
    <mergeCell ref="B54:B55"/>
    <mergeCell ref="C54:C55"/>
    <mergeCell ref="AL54:AL55"/>
    <mergeCell ref="A56:A57"/>
    <mergeCell ref="B56:B57"/>
    <mergeCell ref="C56:C57"/>
    <mergeCell ref="AL56:AL57"/>
    <mergeCell ref="A66:A67"/>
    <mergeCell ref="B66:B67"/>
    <mergeCell ref="C66:C67"/>
    <mergeCell ref="AL66:AL67"/>
    <mergeCell ref="A68:A69"/>
    <mergeCell ref="B68:B69"/>
    <mergeCell ref="C68:C69"/>
    <mergeCell ref="AL68:AL69"/>
    <mergeCell ref="A62:A63"/>
    <mergeCell ref="B62:B63"/>
    <mergeCell ref="C62:C63"/>
    <mergeCell ref="AL62:AL63"/>
    <mergeCell ref="A64:A65"/>
    <mergeCell ref="B64:B65"/>
    <mergeCell ref="C64:C65"/>
    <mergeCell ref="AL64:AL65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8D80E"/>
  </sheetPr>
  <dimension ref="A1:AL70"/>
  <sheetViews>
    <sheetView zoomScale="70" zoomScaleNormal="70" zoomScalePageLayoutView="0" workbookViewId="0" topLeftCell="A1">
      <selection activeCell="AJ38" sqref="AJ38"/>
    </sheetView>
  </sheetViews>
  <sheetFormatPr defaultColWidth="9.140625" defaultRowHeight="15"/>
  <cols>
    <col min="3" max="3" width="12.57421875" style="0" customWidth="1"/>
    <col min="4" max="4" width="12.421875" style="0" customWidth="1"/>
    <col min="5" max="5" width="10.8515625" style="0" customWidth="1"/>
    <col min="7" max="7" width="10.57421875" style="0" customWidth="1"/>
    <col min="8" max="8" width="16.00390625" style="0" customWidth="1"/>
    <col min="9" max="9" width="16.28125" style="0" customWidth="1"/>
    <col min="10" max="10" width="11.8515625" style="0" customWidth="1"/>
    <col min="11" max="11" width="13.00390625" style="0" customWidth="1"/>
    <col min="12" max="12" width="14.28125" style="0" customWidth="1"/>
    <col min="13" max="13" width="12.57421875" style="0" customWidth="1"/>
    <col min="14" max="14" width="13.421875" style="0" customWidth="1"/>
    <col min="15" max="16" width="13.00390625" style="0" customWidth="1"/>
    <col min="17" max="17" width="12.8515625" style="0" customWidth="1"/>
    <col min="18" max="19" width="13.421875" style="0" customWidth="1"/>
    <col min="20" max="20" width="11.00390625" style="0" customWidth="1"/>
    <col min="21" max="21" width="12.421875" style="0" customWidth="1"/>
    <col min="22" max="22" width="12.00390625" style="0" customWidth="1"/>
    <col min="23" max="23" width="12.8515625" style="0" customWidth="1"/>
    <col min="24" max="24" width="12.140625" style="0" customWidth="1"/>
    <col min="25" max="25" width="11.00390625" style="0" customWidth="1"/>
    <col min="26" max="26" width="11.8515625" style="0" customWidth="1"/>
    <col min="27" max="27" width="10.421875" style="0" customWidth="1"/>
    <col min="28" max="28" width="11.140625" style="0" customWidth="1"/>
    <col min="29" max="29" width="11.421875" style="0" customWidth="1"/>
    <col min="30" max="31" width="12.140625" style="0" customWidth="1"/>
    <col min="32" max="32" width="11.8515625" style="0" customWidth="1"/>
    <col min="33" max="33" width="12.00390625" style="0" customWidth="1"/>
    <col min="34" max="34" width="13.421875" style="0" customWidth="1"/>
    <col min="35" max="35" width="11.421875" style="0" customWidth="1"/>
    <col min="36" max="36" width="11.140625" style="0" customWidth="1"/>
    <col min="37" max="37" width="11.7109375" style="0" customWidth="1"/>
    <col min="38" max="38" width="10.7109375" style="0" customWidth="1"/>
  </cols>
  <sheetData>
    <row r="1" spans="1:37" ht="70.5" customHeight="1">
      <c r="A1" s="176" t="str">
        <f>REPT(базовый!A1,1)</f>
        <v>Cassa de lux Однорядный D=25</v>
      </c>
      <c r="B1" s="177"/>
      <c r="C1" s="102" t="s">
        <v>3</v>
      </c>
      <c r="D1" s="103"/>
      <c r="E1" s="104"/>
      <c r="F1" s="105" t="s">
        <v>0</v>
      </c>
      <c r="G1" s="106"/>
      <c r="H1" s="178" t="s">
        <v>4</v>
      </c>
      <c r="I1" s="110" t="s">
        <v>10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2"/>
      <c r="AK1" s="25" t="s">
        <v>9</v>
      </c>
    </row>
    <row r="2" spans="1:37" ht="21.75" customHeight="1">
      <c r="A2" s="151" t="s">
        <v>6</v>
      </c>
      <c r="B2" s="152"/>
      <c r="C2" s="115" t="s">
        <v>1</v>
      </c>
      <c r="D2" s="116"/>
      <c r="E2" s="116" t="s">
        <v>2</v>
      </c>
      <c r="F2" s="134" t="s">
        <v>1</v>
      </c>
      <c r="G2" s="115" t="s">
        <v>2</v>
      </c>
      <c r="H2" s="108"/>
      <c r="I2" s="172" t="str">
        <f>REPT(базовый!I2,1)</f>
        <v>Заглушка</v>
      </c>
      <c r="J2" s="137" t="s">
        <v>13</v>
      </c>
      <c r="K2" s="174" t="str">
        <f>REPT(базовый!K2,1)</f>
        <v>Мечь, Ветка с листьями</v>
      </c>
      <c r="L2" s="137" t="s">
        <v>13</v>
      </c>
      <c r="M2" s="174" t="str">
        <f>REPT(базовый!M2,1)</f>
        <v>Колокол, Кедр</v>
      </c>
      <c r="N2" s="137" t="s">
        <v>13</v>
      </c>
      <c r="O2" s="174" t="str">
        <f>REPT(базовый!O2,1)</f>
        <v>Овал, Милано </v>
      </c>
      <c r="P2" s="137" t="s">
        <v>13</v>
      </c>
      <c r="Q2" s="174" t="str">
        <f>REPT(базовый!Q2,1)</f>
        <v>Клён, Перо</v>
      </c>
      <c r="R2" s="137" t="s">
        <v>13</v>
      </c>
      <c r="S2" s="172" t="str">
        <f>REPT(базовый!S2,1)</f>
        <v>Аванти</v>
      </c>
      <c r="T2" s="137" t="s">
        <v>13</v>
      </c>
      <c r="U2" s="172" t="str">
        <f>REPT(базовый!U2,1)</f>
        <v>Капля</v>
      </c>
      <c r="V2" s="137" t="s">
        <v>13</v>
      </c>
      <c r="W2" s="174" t="str">
        <f>REPT(базовый!W2,1)</f>
        <v>Лист большой</v>
      </c>
      <c r="X2" s="137" t="s">
        <v>13</v>
      </c>
      <c r="Y2" s="174" t="str">
        <f>REPT(базовый!Y2,1)</f>
        <v>Шар большой Верона,</v>
      </c>
      <c r="Z2" s="137" t="s">
        <v>13</v>
      </c>
      <c r="AA2" s="174" t="str">
        <f>REPT(базовый!AA2,1)</f>
        <v>Амбер, Барокко</v>
      </c>
      <c r="AB2" s="137" t="s">
        <v>13</v>
      </c>
      <c r="AC2" s="174" t="str">
        <f>REPT(базовый!AC2,1)</f>
        <v>Шар, Цилиндр</v>
      </c>
      <c r="AD2" s="137" t="s">
        <v>13</v>
      </c>
      <c r="AE2" s="174" t="str">
        <f>REPT(базовый!AE2,1)</f>
        <v>Фантазия, Спираль</v>
      </c>
      <c r="AF2" s="137" t="s">
        <v>13</v>
      </c>
      <c r="AG2" s="172" t="str">
        <f>REPT(базовый!AG2,1)</f>
        <v>Ампир</v>
      </c>
      <c r="AH2" s="137" t="s">
        <v>13</v>
      </c>
      <c r="AI2" s="172" t="str">
        <f>REPT(базовый!AI2,1)</f>
        <v>Ажур</v>
      </c>
      <c r="AJ2" s="137" t="s">
        <v>13</v>
      </c>
      <c r="AK2" s="75">
        <v>1</v>
      </c>
    </row>
    <row r="3" spans="1:38" ht="26.25" customHeight="1" thickBot="1">
      <c r="A3" s="22" t="s">
        <v>5</v>
      </c>
      <c r="B3" s="23" t="s">
        <v>2</v>
      </c>
      <c r="C3" s="117"/>
      <c r="D3" s="118"/>
      <c r="E3" s="118"/>
      <c r="F3" s="135"/>
      <c r="G3" s="117"/>
      <c r="H3" s="150"/>
      <c r="I3" s="173"/>
      <c r="J3" s="141"/>
      <c r="K3" s="175"/>
      <c r="L3" s="141"/>
      <c r="M3" s="175"/>
      <c r="N3" s="141"/>
      <c r="O3" s="175"/>
      <c r="P3" s="141"/>
      <c r="Q3" s="175"/>
      <c r="R3" s="141"/>
      <c r="S3" s="173"/>
      <c r="T3" s="141"/>
      <c r="U3" s="173"/>
      <c r="V3" s="141"/>
      <c r="W3" s="175"/>
      <c r="X3" s="141"/>
      <c r="Y3" s="175"/>
      <c r="Z3" s="141"/>
      <c r="AA3" s="175"/>
      <c r="AB3" s="141"/>
      <c r="AC3" s="175"/>
      <c r="AD3" s="141"/>
      <c r="AE3" s="175"/>
      <c r="AF3" s="141"/>
      <c r="AG3" s="173"/>
      <c r="AH3" s="141"/>
      <c r="AI3" s="173"/>
      <c r="AJ3" s="141"/>
      <c r="AK3" s="80" t="s">
        <v>30</v>
      </c>
      <c r="AL3" s="32"/>
    </row>
    <row r="4" spans="1:37" ht="15">
      <c r="A4" s="124">
        <v>120</v>
      </c>
      <c r="B4" s="157">
        <f>ABS(базовый!B4*$AK$2)</f>
        <v>0</v>
      </c>
      <c r="C4" s="7" t="s">
        <v>8</v>
      </c>
      <c r="D4" s="9">
        <f>ABS(базовый!D4*$AK$2)</f>
        <v>0</v>
      </c>
      <c r="E4" s="6">
        <f>ABS(D4*2)</f>
        <v>0</v>
      </c>
      <c r="F4" s="9">
        <f>ABS(базовый!F4*$AK$2)</f>
        <v>15</v>
      </c>
      <c r="G4" s="18">
        <f>ABS(F4*A4/10)</f>
        <v>180</v>
      </c>
      <c r="H4" s="19">
        <f>ABS(B4+E4+G4)*базовый!AL4</f>
        <v>0</v>
      </c>
      <c r="I4" s="20">
        <f>ABS(базовый!I4*$AK$2)</f>
        <v>90</v>
      </c>
      <c r="J4" s="33">
        <f>ABS(I4*2+H4)*базовый!AL4*базовый!$J$34</f>
        <v>0</v>
      </c>
      <c r="K4" s="20">
        <f>ABS(базовый!K4*$AK$2)</f>
        <v>179</v>
      </c>
      <c r="L4" s="33">
        <f>ABS(K4*2+$H4)*базовый!AL4*базовый!$L$34</f>
        <v>0</v>
      </c>
      <c r="M4" s="20">
        <f>ABS(базовый!M4*$AK$2)</f>
        <v>201</v>
      </c>
      <c r="N4" s="33">
        <f>ABS(M4*2+$H4)*базовый!AL4*базовый!$N$34</f>
        <v>0</v>
      </c>
      <c r="O4" s="20">
        <f>ABS(базовый!O4*$AK$2)</f>
        <v>238</v>
      </c>
      <c r="P4" s="33">
        <f>ABS(O4*2+$H4)*базовый!AL4*базовый!$P$34</f>
        <v>0</v>
      </c>
      <c r="Q4" s="20">
        <f>ABS(базовый!Q4*$AK$2)</f>
        <v>188</v>
      </c>
      <c r="R4" s="33">
        <f>ABS(Q4*2+$H4)*базовый!AL4*базовый!$R$34</f>
        <v>0</v>
      </c>
      <c r="S4" s="20">
        <f>ABS(базовый!S4*$AK$2)</f>
        <v>205</v>
      </c>
      <c r="T4" s="33">
        <f>ABS(S4*2+$H4)*базовый!AL4*базовый!$T$34</f>
        <v>0</v>
      </c>
      <c r="U4" s="20">
        <f>ABS(базовый!U4*$AK$2)</f>
        <v>165</v>
      </c>
      <c r="V4" s="33">
        <f>ABS(U4*2+$H4)*базовый!AL4*базовый!$V$34</f>
        <v>0</v>
      </c>
      <c r="W4" s="20">
        <f>ABS(базовый!W4*$AK$2)</f>
        <v>173</v>
      </c>
      <c r="X4" s="36">
        <f>ABS(W4*2+$H4)*базовый!AL4*базовый!$X$34</f>
        <v>0</v>
      </c>
      <c r="Y4" s="20">
        <f>ABS(базовый!Y4*$AK$2)</f>
        <v>216</v>
      </c>
      <c r="Z4" s="36">
        <f>ABS(Y4*2+$H4)*базовый!AL4*базовый!$Z$34</f>
        <v>0</v>
      </c>
      <c r="AA4" s="20">
        <f>ABS(базовый!AA4*$AK$2)</f>
        <v>0</v>
      </c>
      <c r="AB4" s="36">
        <f>ABS(AA4*2+$H4)*базовый!AL4*базовый!$AB$34</f>
        <v>0</v>
      </c>
      <c r="AC4" s="20">
        <f>ABS(базовый!AC4*$AK$2)</f>
        <v>188</v>
      </c>
      <c r="AD4" s="36">
        <f>ABS(AC4*2+$H4)*базовый!AL4*базовый!$AD$34</f>
        <v>0</v>
      </c>
      <c r="AE4" s="20">
        <f>ABS(базовый!AE4*$AK$2)</f>
        <v>188</v>
      </c>
      <c r="AF4" s="36">
        <f>ABS(AE4*2+$H4)*базовый!AL4*базовый!$AF$34</f>
        <v>0</v>
      </c>
      <c r="AG4" s="20">
        <f>ABS(базовый!AG4*$AK$2)</f>
        <v>344</v>
      </c>
      <c r="AH4" s="36">
        <f>ABS(AG4*2+$H4)*базовый!AL4*базовый!$AH$34</f>
        <v>0</v>
      </c>
      <c r="AI4" s="20">
        <f>ABS(базовый!AI4*$AK$2)</f>
        <v>229</v>
      </c>
      <c r="AJ4" s="36">
        <f>ABS(AI4*2+$H4)*базовый!AL4*базовый!$AJ$34</f>
        <v>0</v>
      </c>
      <c r="AK4" s="163">
        <v>120</v>
      </c>
    </row>
    <row r="5" spans="1:37" ht="15.75" thickBot="1">
      <c r="A5" s="123"/>
      <c r="B5" s="158"/>
      <c r="C5" s="8" t="s">
        <v>7</v>
      </c>
      <c r="D5" s="9">
        <f>ABS(базовый!D5*$AK$2)</f>
        <v>193</v>
      </c>
      <c r="E5" s="1">
        <f>ABS(D5*2)</f>
        <v>386</v>
      </c>
      <c r="F5" s="9">
        <f>ABS(базовый!F5*$AK$2)</f>
        <v>15</v>
      </c>
      <c r="G5" s="14">
        <f>ABS(F5*A4/10)</f>
        <v>180</v>
      </c>
      <c r="H5" s="16">
        <f>ABS(B4+E5+G5)*базовый!AL5</f>
        <v>0</v>
      </c>
      <c r="I5" s="20">
        <f>ABS(базовый!I5*$AK$2)</f>
        <v>90</v>
      </c>
      <c r="J5" s="34">
        <f>ABS(I5*2+H5)*базовый!AL5*базовый!$J$34</f>
        <v>0</v>
      </c>
      <c r="K5" s="20">
        <f>ABS(базовый!K5*$AK$2)</f>
        <v>179</v>
      </c>
      <c r="L5" s="34">
        <f>ABS(K5*2+$H5)*базовый!AL5*базовый!$L$34</f>
        <v>0</v>
      </c>
      <c r="M5" s="20">
        <f>ABS(базовый!M5*$AK$2)</f>
        <v>201</v>
      </c>
      <c r="N5" s="34">
        <f>ABS(M5*2+$H5)*базовый!AL5*базовый!$N$34</f>
        <v>0</v>
      </c>
      <c r="O5" s="20">
        <f>ABS(базовый!O5*$AK$2)</f>
        <v>238</v>
      </c>
      <c r="P5" s="34">
        <f>ABS(O5*2+$H5)*базовый!AL5*базовый!$P$34</f>
        <v>0</v>
      </c>
      <c r="Q5" s="20">
        <f>ABS(базовый!Q5*$AK$2)</f>
        <v>188</v>
      </c>
      <c r="R5" s="34">
        <f>ABS(Q5*2+$H5)*базовый!AL5*базовый!$R$34</f>
        <v>0</v>
      </c>
      <c r="S5" s="20">
        <f>ABS(базовый!S5*$AK$2)</f>
        <v>205</v>
      </c>
      <c r="T5" s="34">
        <f>ABS(S5*2+$H5)*базовый!AL5*базовый!$T$34</f>
        <v>0</v>
      </c>
      <c r="U5" s="20">
        <f>ABS(базовый!U5*$AK$2)</f>
        <v>165</v>
      </c>
      <c r="V5" s="34">
        <f>ABS(U5*2+$H5)*базовый!AL5*базовый!$V$34</f>
        <v>0</v>
      </c>
      <c r="W5" s="20">
        <f>ABS(базовый!W5*$AK$2)</f>
        <v>173</v>
      </c>
      <c r="X5" s="34">
        <f>ABS(W5*2+$H5)*базовый!AL5*базовый!$X$34</f>
        <v>0</v>
      </c>
      <c r="Y5" s="20">
        <f>ABS(базовый!Y5*$AK$2)</f>
        <v>216</v>
      </c>
      <c r="Z5" s="34">
        <f>ABS(Y5*2+$H5)*базовый!AL5*базовый!$Z$34</f>
        <v>0</v>
      </c>
      <c r="AA5" s="20">
        <f>ABS(базовый!AA5*$AK$2)</f>
        <v>0</v>
      </c>
      <c r="AB5" s="34">
        <f>ABS(AA5*2+$H5)*базовый!AL5*базовый!$AB$34</f>
        <v>0</v>
      </c>
      <c r="AC5" s="20">
        <f>ABS(базовый!AC5*$AK$2)</f>
        <v>188</v>
      </c>
      <c r="AD5" s="34">
        <f>ABS(AC5*2+$H5)*базовый!AL5*базовый!$AD$34</f>
        <v>0</v>
      </c>
      <c r="AE5" s="20">
        <f>ABS(базовый!AE5*$AK$2)</f>
        <v>188</v>
      </c>
      <c r="AF5" s="34">
        <f>ABS(AE5*2+$H5)*базовый!AL5*базовый!$AF$34</f>
        <v>0</v>
      </c>
      <c r="AG5" s="20">
        <f>ABS(базовый!AG5*$AK$2)</f>
        <v>344</v>
      </c>
      <c r="AH5" s="34">
        <f>ABS(AG5*2+$H5)*базовый!AL5*базовый!$AH$34</f>
        <v>0</v>
      </c>
      <c r="AI5" s="20">
        <f>ABS(базовый!AI5*$AK$2)</f>
        <v>229</v>
      </c>
      <c r="AJ5" s="34">
        <f>ABS(AI5*2+$H5)*базовый!AL5*базовый!$AJ$34</f>
        <v>0</v>
      </c>
      <c r="AK5" s="160"/>
    </row>
    <row r="6" spans="1:37" ht="15.75" thickTop="1">
      <c r="A6" s="122">
        <v>140</v>
      </c>
      <c r="B6" s="157">
        <f>ABS(базовый!B6*$AK$2)</f>
        <v>0</v>
      </c>
      <c r="C6" s="7" t="s">
        <v>8</v>
      </c>
      <c r="D6" s="9">
        <f>ABS(базовый!D6*$AK$2)</f>
        <v>0</v>
      </c>
      <c r="E6" s="4">
        <f aca="true" t="shared" si="0" ref="E6:E17">ABS(D6*2)</f>
        <v>0</v>
      </c>
      <c r="F6" s="9">
        <f>ABS(базовый!F6*$AK$2)</f>
        <v>15</v>
      </c>
      <c r="G6" s="15">
        <f>ABS(F6*A6/10)</f>
        <v>210</v>
      </c>
      <c r="H6" s="19">
        <f>ABS(B6+E6+G6)*базовый!AL6</f>
        <v>0</v>
      </c>
      <c r="I6" s="20">
        <f>ABS(базовый!I6*$AK$2)</f>
        <v>90</v>
      </c>
      <c r="J6" s="33">
        <f>ABS(I6*2+H6)*базовый!AL6*базовый!$J$34</f>
        <v>0</v>
      </c>
      <c r="K6" s="20">
        <f>ABS(базовый!K6*$AK$2)</f>
        <v>179</v>
      </c>
      <c r="L6" s="33">
        <f>ABS(K6*2+$H6)*базовый!AL6*базовый!$L$34</f>
        <v>0</v>
      </c>
      <c r="M6" s="20">
        <f>ABS(базовый!M6*$AK$2)</f>
        <v>201</v>
      </c>
      <c r="N6" s="33">
        <f>ABS(M6*2+$H6)*базовый!AL6*базовый!$N$34</f>
        <v>0</v>
      </c>
      <c r="O6" s="20">
        <f>ABS(базовый!O6*$AK$2)</f>
        <v>238</v>
      </c>
      <c r="P6" s="33">
        <f>ABS(O6*2+$H6)*базовый!AL6*базовый!$P$34</f>
        <v>0</v>
      </c>
      <c r="Q6" s="20">
        <f>ABS(базовый!Q6*$AK$2)</f>
        <v>188</v>
      </c>
      <c r="R6" s="33">
        <f>ABS(Q6*2+$H6)*базовый!AL6*базовый!$R$34</f>
        <v>0</v>
      </c>
      <c r="S6" s="20">
        <f>ABS(базовый!S6*$AK$2)</f>
        <v>205</v>
      </c>
      <c r="T6" s="33">
        <f>ABS(S6*2+$H6)*базовый!AL6*базовый!$T$34</f>
        <v>0</v>
      </c>
      <c r="U6" s="20">
        <f>ABS(базовый!U6*$AK$2)</f>
        <v>165</v>
      </c>
      <c r="V6" s="33">
        <f>ABS(U6*2+$H6)*базовый!AL6*базовый!$V$34</f>
        <v>0</v>
      </c>
      <c r="W6" s="20">
        <f>ABS(базовый!W6*$AK$2)</f>
        <v>173</v>
      </c>
      <c r="X6" s="36">
        <f>ABS(W6*2+$H6)*базовый!AL6*базовый!$X$34</f>
        <v>0</v>
      </c>
      <c r="Y6" s="20">
        <f>ABS(базовый!Y6*$AK$2)</f>
        <v>216</v>
      </c>
      <c r="Z6" s="36">
        <f>ABS(Y6*2+$H6)*базовый!AL6*базовый!$Z$34</f>
        <v>0</v>
      </c>
      <c r="AA6" s="20">
        <f>ABS(базовый!AA6*$AK$2)</f>
        <v>0</v>
      </c>
      <c r="AB6" s="36">
        <f>ABS(AA6*2+$H6)*базовый!AL6*базовый!$AB$34</f>
        <v>0</v>
      </c>
      <c r="AC6" s="20">
        <f>ABS(базовый!AC6*$AK$2)</f>
        <v>188</v>
      </c>
      <c r="AD6" s="36">
        <f>ABS(AC6*2+$H6)*базовый!AL6*базовый!$AD$34</f>
        <v>0</v>
      </c>
      <c r="AE6" s="20">
        <f>ABS(базовый!AE6*$AK$2)</f>
        <v>188</v>
      </c>
      <c r="AF6" s="36">
        <f>ABS(AE6*2+$H6)*базовый!AL6*базовый!$AF$34</f>
        <v>0</v>
      </c>
      <c r="AG6" s="20">
        <f>ABS(базовый!AG6*$AK$2)</f>
        <v>344</v>
      </c>
      <c r="AH6" s="36">
        <f>ABS(AG6*2+$H6)*базовый!AL6*базовый!$AH$34</f>
        <v>0</v>
      </c>
      <c r="AI6" s="20">
        <f>ABS(базовый!AI6*$AK$2)</f>
        <v>229</v>
      </c>
      <c r="AJ6" s="36">
        <f>ABS(AI6*2+$H6)*базовый!AL6*базовый!$AJ$34</f>
        <v>0</v>
      </c>
      <c r="AK6" s="159">
        <v>140</v>
      </c>
    </row>
    <row r="7" spans="1:37" ht="15.75" thickBot="1">
      <c r="A7" s="123"/>
      <c r="B7" s="158"/>
      <c r="C7" s="8" t="s">
        <v>7</v>
      </c>
      <c r="D7" s="9">
        <f>ABS(базовый!D7*$AK$2)</f>
        <v>193</v>
      </c>
      <c r="E7" s="1">
        <f t="shared" si="0"/>
        <v>386</v>
      </c>
      <c r="F7" s="9">
        <f>ABS(базовый!F7*$AK$2)</f>
        <v>15</v>
      </c>
      <c r="G7" s="3">
        <f>ABS(F7*A6/10)</f>
        <v>210</v>
      </c>
      <c r="H7" s="16">
        <f>ABS(B6+E7+G7)*базовый!AL7</f>
        <v>0</v>
      </c>
      <c r="I7" s="20">
        <f>ABS(базовый!I7*$AK$2)</f>
        <v>90</v>
      </c>
      <c r="J7" s="34">
        <f>ABS(I7*2+H7)*базовый!AL7*базовый!$J$34</f>
        <v>0</v>
      </c>
      <c r="K7" s="20">
        <f>ABS(базовый!K7*$AK$2)</f>
        <v>179</v>
      </c>
      <c r="L7" s="34">
        <f>ABS(K7*2+$H7)*базовый!AL7*базовый!$L$34</f>
        <v>0</v>
      </c>
      <c r="M7" s="20">
        <f>ABS(базовый!M7*$AK$2)</f>
        <v>201</v>
      </c>
      <c r="N7" s="34">
        <f>ABS(M7*2+$H7)*базовый!AL7*базовый!$N$34</f>
        <v>0</v>
      </c>
      <c r="O7" s="20">
        <f>ABS(базовый!O7*$AK$2)</f>
        <v>238</v>
      </c>
      <c r="P7" s="34">
        <f>ABS(O7*2+$H7)*базовый!AL7*базовый!$P$34</f>
        <v>0</v>
      </c>
      <c r="Q7" s="20">
        <f>ABS(базовый!Q7*$AK$2)</f>
        <v>188</v>
      </c>
      <c r="R7" s="34">
        <f>ABS(Q7*2+$H7)*базовый!AL7*базовый!$R$34</f>
        <v>0</v>
      </c>
      <c r="S7" s="20">
        <f>ABS(базовый!S7*$AK$2)</f>
        <v>205</v>
      </c>
      <c r="T7" s="34">
        <f>ABS(S7*2+$H7)*базовый!AL7*базовый!$T$34</f>
        <v>0</v>
      </c>
      <c r="U7" s="20">
        <f>ABS(базовый!U7*$AK$2)</f>
        <v>165</v>
      </c>
      <c r="V7" s="34">
        <f>ABS(U7*2+$H7)*базовый!AL7*базовый!$V$34</f>
        <v>0</v>
      </c>
      <c r="W7" s="20">
        <f>ABS(базовый!W7*$AK$2)</f>
        <v>173</v>
      </c>
      <c r="X7" s="34">
        <f>ABS(W7*2+$H7)*базовый!AL7*базовый!$X$34</f>
        <v>0</v>
      </c>
      <c r="Y7" s="20">
        <f>ABS(базовый!Y7*$AK$2)</f>
        <v>216</v>
      </c>
      <c r="Z7" s="34">
        <f>ABS(Y7*2+$H7)*базовый!AL7*базовый!$Z$34</f>
        <v>0</v>
      </c>
      <c r="AA7" s="20">
        <f>ABS(базовый!AA7*$AK$2)</f>
        <v>0</v>
      </c>
      <c r="AB7" s="34">
        <f>ABS(AA7*2+$H7)*базовый!AL7*базовый!$AB$34</f>
        <v>0</v>
      </c>
      <c r="AC7" s="20">
        <f>ABS(базовый!AC7*$AK$2)</f>
        <v>188</v>
      </c>
      <c r="AD7" s="42">
        <f>ABS(AC7*2+$H7)*базовый!AL7*базовый!$AD$34</f>
        <v>0</v>
      </c>
      <c r="AE7" s="20">
        <f>ABS(базовый!AE7*$AK$2)</f>
        <v>188</v>
      </c>
      <c r="AF7" s="42">
        <f>ABS(AE7*2+$H7)*базовый!AL7*базовый!$AF$34</f>
        <v>0</v>
      </c>
      <c r="AG7" s="20">
        <f>ABS(базовый!AG7*$AK$2)</f>
        <v>344</v>
      </c>
      <c r="AH7" s="34">
        <f>ABS(AG7*2+$H7)*базовый!AL7*базовый!$AH$34</f>
        <v>0</v>
      </c>
      <c r="AI7" s="20">
        <f>ABS(базовый!AI7*$AK$2)</f>
        <v>229</v>
      </c>
      <c r="AJ7" s="34">
        <f>ABS(AI7*2+$H7)*базовый!AL7*базовый!$AJ$34</f>
        <v>0</v>
      </c>
      <c r="AK7" s="160"/>
    </row>
    <row r="8" spans="1:37" ht="15.75" thickTop="1">
      <c r="A8" s="124">
        <v>150</v>
      </c>
      <c r="B8" s="157">
        <f>ABS(базовый!B8*$AK$2)</f>
        <v>0</v>
      </c>
      <c r="C8" s="7" t="s">
        <v>8</v>
      </c>
      <c r="D8" s="9">
        <f>ABS(базовый!D8*$AK$2)</f>
        <v>0</v>
      </c>
      <c r="E8" s="4">
        <f t="shared" si="0"/>
        <v>0</v>
      </c>
      <c r="F8" s="9">
        <f>ABS(базовый!F8*$AK$2)</f>
        <v>15</v>
      </c>
      <c r="G8" s="15">
        <f>ABS(F8*A8/10)</f>
        <v>225</v>
      </c>
      <c r="H8" s="19">
        <f>ABS(B8+E8+G8)*базовый!AL8</f>
        <v>0</v>
      </c>
      <c r="I8" s="20">
        <f>ABS(базовый!I8*$AK$2)</f>
        <v>90</v>
      </c>
      <c r="J8" s="33">
        <f>ABS(I8*2+H8)*базовый!AL8*базовый!$J$34</f>
        <v>0</v>
      </c>
      <c r="K8" s="20">
        <f>ABS(базовый!K8*$AK$2)</f>
        <v>179</v>
      </c>
      <c r="L8" s="33">
        <f>ABS(K8*2+$H8)*базовый!AL8*базовый!$L$34</f>
        <v>0</v>
      </c>
      <c r="M8" s="20">
        <f>ABS(базовый!M8*$AK$2)</f>
        <v>201</v>
      </c>
      <c r="N8" s="33">
        <f>ABS(M8*2+$H8)*базовый!AL8*базовый!$N$34</f>
        <v>0</v>
      </c>
      <c r="O8" s="20">
        <f>ABS(базовый!O8*$AK$2)</f>
        <v>238</v>
      </c>
      <c r="P8" s="33">
        <f>ABS(O8*2+$H8)*базовый!AL8*базовый!$P$34</f>
        <v>0</v>
      </c>
      <c r="Q8" s="20">
        <f>ABS(базовый!Q8*$AK$2)</f>
        <v>188</v>
      </c>
      <c r="R8" s="33">
        <f>ABS(Q8*2+$H8)*базовый!AL8*базовый!$R$34</f>
        <v>0</v>
      </c>
      <c r="S8" s="20">
        <f>ABS(базовый!S8*$AK$2)</f>
        <v>205</v>
      </c>
      <c r="T8" s="33">
        <f>ABS(S8*2+$H8)*базовый!AL8*базовый!$T$34</f>
        <v>0</v>
      </c>
      <c r="U8" s="20">
        <f>ABS(базовый!U8*$AK$2)</f>
        <v>165</v>
      </c>
      <c r="V8" s="33">
        <f>ABS(U8*2+$H8)*базовый!AL8*базовый!$V$34</f>
        <v>0</v>
      </c>
      <c r="W8" s="20">
        <f>ABS(базовый!W8*$AK$2)</f>
        <v>173</v>
      </c>
      <c r="X8" s="36">
        <f>ABS(W8*2+$H8)*базовый!AL8*базовый!$X$34</f>
        <v>0</v>
      </c>
      <c r="Y8" s="20">
        <f>ABS(базовый!Y8*$AK$2)</f>
        <v>216</v>
      </c>
      <c r="Z8" s="36">
        <f>ABS(Y8*2+$H8)*базовый!AL8*базовый!$Z$34</f>
        <v>0</v>
      </c>
      <c r="AA8" s="20">
        <f>ABS(базовый!AA8*$AK$2)</f>
        <v>0</v>
      </c>
      <c r="AB8" s="36">
        <f>ABS(AA8*2+$H8)*базовый!AL8*базовый!$AB$34</f>
        <v>0</v>
      </c>
      <c r="AC8" s="20">
        <f>ABS(базовый!AC8*$AK$2)</f>
        <v>188</v>
      </c>
      <c r="AD8" s="35">
        <f>ABS(AC8*2+$H8)*базовый!AL8*базовый!$AD$34</f>
        <v>0</v>
      </c>
      <c r="AE8" s="20">
        <f>ABS(базовый!AE8*$AK$2)</f>
        <v>188</v>
      </c>
      <c r="AF8" s="35">
        <f>ABS(AE8*2+$H8)*базовый!AL8*базовый!$AF$34</f>
        <v>0</v>
      </c>
      <c r="AG8" s="20">
        <f>ABS(базовый!AG8*$AK$2)</f>
        <v>344</v>
      </c>
      <c r="AH8" s="36">
        <f>ABS(AG8*2+$H8)*базовый!AL8*базовый!$AH$34</f>
        <v>0</v>
      </c>
      <c r="AI8" s="20">
        <f>ABS(базовый!AI8*$AK$2)</f>
        <v>229</v>
      </c>
      <c r="AJ8" s="36">
        <f>ABS(AI8*2+$H8)*базовый!AL8*базовый!$AJ$34</f>
        <v>0</v>
      </c>
      <c r="AK8" s="163">
        <v>150</v>
      </c>
    </row>
    <row r="9" spans="1:37" ht="15.75" thickBot="1">
      <c r="A9" s="125"/>
      <c r="B9" s="158"/>
      <c r="C9" s="8" t="s">
        <v>7</v>
      </c>
      <c r="D9" s="9">
        <f>ABS(базовый!D9*$AK$2)</f>
        <v>193</v>
      </c>
      <c r="E9" s="1">
        <f t="shared" si="0"/>
        <v>386</v>
      </c>
      <c r="F9" s="9">
        <f>ABS(базовый!F9*$AK$2)</f>
        <v>15</v>
      </c>
      <c r="G9" s="3">
        <f>ABS(F9*A8/10)</f>
        <v>225</v>
      </c>
      <c r="H9" s="16">
        <f>ABS(B8+E9+G9)*базовый!AL9</f>
        <v>0</v>
      </c>
      <c r="I9" s="20">
        <f>ABS(базовый!I9*$AK$2)</f>
        <v>90</v>
      </c>
      <c r="J9" s="34">
        <f>ABS(I9*2+H9)*базовый!AL9*базовый!$J$34</f>
        <v>0</v>
      </c>
      <c r="K9" s="20">
        <f>ABS(базовый!K9*$AK$2)</f>
        <v>179</v>
      </c>
      <c r="L9" s="34">
        <f>ABS(K9*2+$H9)*базовый!AL9*базовый!$L$34</f>
        <v>0</v>
      </c>
      <c r="M9" s="20">
        <f>ABS(базовый!M9*$AK$2)</f>
        <v>201</v>
      </c>
      <c r="N9" s="34">
        <f>ABS(M9*2+$H9)*базовый!AL9*базовый!$N$34</f>
        <v>0</v>
      </c>
      <c r="O9" s="20">
        <f>ABS(базовый!O9*$AK$2)</f>
        <v>238</v>
      </c>
      <c r="P9" s="34">
        <f>ABS(O9*2+$H9)*базовый!AL9*базовый!$P$34</f>
        <v>0</v>
      </c>
      <c r="Q9" s="20">
        <f>ABS(базовый!Q9*$AK$2)</f>
        <v>188</v>
      </c>
      <c r="R9" s="34">
        <f>ABS(Q9*2+$H9)*базовый!AL9*базовый!$R$34</f>
        <v>0</v>
      </c>
      <c r="S9" s="20">
        <f>ABS(базовый!S9*$AK$2)</f>
        <v>205</v>
      </c>
      <c r="T9" s="34">
        <f>ABS(S9*2+$H9)*базовый!AL9*базовый!$T$34</f>
        <v>0</v>
      </c>
      <c r="U9" s="20">
        <f>ABS(базовый!U9*$AK$2)</f>
        <v>165</v>
      </c>
      <c r="V9" s="34">
        <f>ABS(U9*2+$H9)*базовый!AL9*базовый!$V$34</f>
        <v>0</v>
      </c>
      <c r="W9" s="20">
        <f>ABS(базовый!W9*$AK$2)</f>
        <v>173</v>
      </c>
      <c r="X9" s="34">
        <f>ABS(W9*2+$H9)*базовый!AL9*базовый!$X$34</f>
        <v>0</v>
      </c>
      <c r="Y9" s="20">
        <f>ABS(базовый!Y9*$AK$2)</f>
        <v>216</v>
      </c>
      <c r="Z9" s="42">
        <f>ABS(Y9*2+$H9)*базовый!AL9*базовый!$Z$34</f>
        <v>0</v>
      </c>
      <c r="AA9" s="20">
        <f>ABS(базовый!AA9*$AK$2)</f>
        <v>0</v>
      </c>
      <c r="AB9" s="42">
        <f>ABS(AA9*2+$H9)*базовый!AL9*базовый!$AB$34</f>
        <v>0</v>
      </c>
      <c r="AC9" s="20">
        <f>ABS(базовый!AC9*$AK$2)</f>
        <v>188</v>
      </c>
      <c r="AD9" s="34">
        <f>ABS(AC9*2+$H9)*базовый!AL9*базовый!$AD$34</f>
        <v>0</v>
      </c>
      <c r="AE9" s="20">
        <f>ABS(базовый!AE9*$AK$2)</f>
        <v>188</v>
      </c>
      <c r="AF9" s="34">
        <f>ABS(AE9*2+$H9)*базовый!AL9*базовый!$AF$34</f>
        <v>0</v>
      </c>
      <c r="AG9" s="20">
        <f>ABS(базовый!AG9*$AK$2)</f>
        <v>344</v>
      </c>
      <c r="AH9" s="34">
        <f>ABS(AG9*2+$H9)*базовый!AL9*базовый!$AH$34</f>
        <v>0</v>
      </c>
      <c r="AI9" s="20">
        <f>ABS(базовый!AI9*$AK$2)</f>
        <v>229</v>
      </c>
      <c r="AJ9" s="34">
        <f>ABS(AI9*2+$H9)*базовый!AL9*базовый!$AJ$34</f>
        <v>0</v>
      </c>
      <c r="AK9" s="164"/>
    </row>
    <row r="10" spans="1:37" ht="15.75" thickTop="1">
      <c r="A10" s="122">
        <v>160</v>
      </c>
      <c r="B10" s="157">
        <f>ABS(базовый!B10*$AK$2)</f>
        <v>460</v>
      </c>
      <c r="C10" s="7" t="s">
        <v>8</v>
      </c>
      <c r="D10" s="9">
        <f>ABS(базовый!D10*$AK$2)</f>
        <v>0</v>
      </c>
      <c r="E10" s="4">
        <f t="shared" si="0"/>
        <v>0</v>
      </c>
      <c r="F10" s="9">
        <f>ABS(базовый!F10*$AK$2)</f>
        <v>15</v>
      </c>
      <c r="G10" s="13">
        <f>ABS(F10*A10/10)</f>
        <v>240</v>
      </c>
      <c r="H10" s="19">
        <f>ABS(B10+E10+G10)*базовый!AL10</f>
        <v>0</v>
      </c>
      <c r="I10" s="20">
        <f>ABS(базовый!I10*$AK$2)</f>
        <v>90</v>
      </c>
      <c r="J10" s="33">
        <f>ABS(I10*2+H10)*базовый!AL10*базовый!$J$34</f>
        <v>0</v>
      </c>
      <c r="K10" s="20">
        <f>ABS(базовый!K10*$AK$2)</f>
        <v>179</v>
      </c>
      <c r="L10" s="33">
        <f>ABS(K10*2+$H10)*базовый!AL10*базовый!$L$34</f>
        <v>0</v>
      </c>
      <c r="M10" s="20">
        <f>ABS(базовый!M10*$AK$2)</f>
        <v>201</v>
      </c>
      <c r="N10" s="33">
        <f>ABS(M10*2+$H10)*базовый!AL10*базовый!$N$34</f>
        <v>0</v>
      </c>
      <c r="O10" s="20">
        <f>ABS(базовый!O10*$AK$2)</f>
        <v>238</v>
      </c>
      <c r="P10" s="33">
        <f>ABS(O10*2+$H10)*базовый!AL10*базовый!$P$34</f>
        <v>0</v>
      </c>
      <c r="Q10" s="20">
        <f>ABS(базовый!Q10*$AK$2)</f>
        <v>188</v>
      </c>
      <c r="R10" s="33">
        <f>ABS(Q10*2+$H10)*базовый!AL10*базовый!$R$34</f>
        <v>0</v>
      </c>
      <c r="S10" s="20">
        <f>ABS(базовый!S10*$AK$2)</f>
        <v>205</v>
      </c>
      <c r="T10" s="33">
        <f>ABS(S10*2+$H10)*базовый!AL10*базовый!$T$34</f>
        <v>0</v>
      </c>
      <c r="U10" s="20">
        <f>ABS(базовый!U10*$AK$2)</f>
        <v>165</v>
      </c>
      <c r="V10" s="33">
        <f>ABS(U10*2+$H10)*базовый!AL10*базовый!$V$34</f>
        <v>0</v>
      </c>
      <c r="W10" s="20">
        <f>ABS(базовый!W10*$AK$2)</f>
        <v>173</v>
      </c>
      <c r="X10" s="36">
        <f>ABS(W10*2+$H10)*базовый!AL10*базовый!$X$34</f>
        <v>0</v>
      </c>
      <c r="Y10" s="20">
        <f>ABS(базовый!Y10*$AK$2)</f>
        <v>216</v>
      </c>
      <c r="Z10" s="35">
        <f>ABS(Y10*2+$H10)*базовый!AL10*базовый!$Z$34</f>
        <v>0</v>
      </c>
      <c r="AA10" s="20">
        <f>ABS(базовый!AA10*$AK$2)</f>
        <v>0</v>
      </c>
      <c r="AB10" s="35">
        <f>ABS(AA10*2+$H10)*базовый!AL10*базовый!$AB$34</f>
        <v>0</v>
      </c>
      <c r="AC10" s="20">
        <f>ABS(базовый!AC10*$AK$2)</f>
        <v>188</v>
      </c>
      <c r="AD10" s="36">
        <f>ABS(AC10*2+$H10)*базовый!AL10*базовый!$AD$34</f>
        <v>0</v>
      </c>
      <c r="AE10" s="20">
        <f>ABS(базовый!AE10*$AK$2)</f>
        <v>188</v>
      </c>
      <c r="AF10" s="36">
        <f>ABS(AE10*2+$H10)*базовый!AL10*базовый!$AF$34</f>
        <v>0</v>
      </c>
      <c r="AG10" s="20">
        <f>ABS(базовый!AG10*$AK$2)</f>
        <v>344</v>
      </c>
      <c r="AH10" s="36">
        <f>ABS(AG10*2+$H10)*базовый!AL10*базовый!$AH$34</f>
        <v>0</v>
      </c>
      <c r="AI10" s="20">
        <f>ABS(базовый!AI10*$AK$2)</f>
        <v>229</v>
      </c>
      <c r="AJ10" s="36">
        <f>ABS(AI10*2+$H10)*базовый!AL10*базовый!$AJ$34</f>
        <v>0</v>
      </c>
      <c r="AK10" s="159">
        <v>160</v>
      </c>
    </row>
    <row r="11" spans="1:37" ht="15.75" thickBot="1">
      <c r="A11" s="123"/>
      <c r="B11" s="158"/>
      <c r="C11" s="8" t="s">
        <v>7</v>
      </c>
      <c r="D11" s="9">
        <f>ABS(базовый!D11*$AK$2)</f>
        <v>193</v>
      </c>
      <c r="E11" s="1">
        <f t="shared" si="0"/>
        <v>386</v>
      </c>
      <c r="F11" s="9">
        <f>ABS(базовый!F11*$AK$2)</f>
        <v>15</v>
      </c>
      <c r="G11" s="14">
        <f>ABS(F11*A10/10)</f>
        <v>240</v>
      </c>
      <c r="H11" s="16">
        <f>ABS(B10+E11+G11)*базовый!AL11</f>
        <v>1086</v>
      </c>
      <c r="I11" s="20">
        <f>ABS(базовый!I11*$AK$2)</f>
        <v>90</v>
      </c>
      <c r="J11" s="34">
        <f>ABS(I11*2+H11)*базовый!AL11*базовый!$J$34</f>
        <v>1266</v>
      </c>
      <c r="K11" s="20">
        <f>ABS(базовый!K11*$AK$2)</f>
        <v>179</v>
      </c>
      <c r="L11" s="34">
        <f>ABS(K11*2+$H11)*базовый!AL11*базовый!$L$34</f>
        <v>1444</v>
      </c>
      <c r="M11" s="20">
        <f>ABS(базовый!M11*$AK$2)</f>
        <v>201</v>
      </c>
      <c r="N11" s="34">
        <f>ABS(M11*2+$H11)*базовый!AL11*базовый!$N$34</f>
        <v>1488</v>
      </c>
      <c r="O11" s="20">
        <f>ABS(базовый!O11*$AK$2)</f>
        <v>238</v>
      </c>
      <c r="P11" s="34">
        <f>ABS(O11*2+$H11)*базовый!AL11*базовый!$P$34</f>
        <v>1562</v>
      </c>
      <c r="Q11" s="20">
        <f>ABS(базовый!Q11*$AK$2)</f>
        <v>188</v>
      </c>
      <c r="R11" s="34">
        <f>ABS(Q11*2+$H11)*базовый!AL11*базовый!$R$34</f>
        <v>1462</v>
      </c>
      <c r="S11" s="20">
        <f>ABS(базовый!S11*$AK$2)</f>
        <v>205</v>
      </c>
      <c r="T11" s="34">
        <f>ABS(S11*2+$H11)*базовый!AL11*базовый!$T$34</f>
        <v>1496</v>
      </c>
      <c r="U11" s="20">
        <f>ABS(базовый!U11*$AK$2)</f>
        <v>165</v>
      </c>
      <c r="V11" s="34">
        <f>ABS(U11*2+$H11)*базовый!AL11*базовый!$V$34</f>
        <v>1416</v>
      </c>
      <c r="W11" s="20">
        <f>ABS(базовый!W11*$AK$2)</f>
        <v>173</v>
      </c>
      <c r="X11" s="34">
        <f>ABS(W11*2+$H11)*базовый!AL11*базовый!$X$34</f>
        <v>1432</v>
      </c>
      <c r="Y11" s="20">
        <f>ABS(базовый!Y11*$AK$2)</f>
        <v>216</v>
      </c>
      <c r="Z11" s="42">
        <f>ABS(Y11*2+$H11)*базовый!AL11*базовый!$Z$34</f>
        <v>1518</v>
      </c>
      <c r="AA11" s="20">
        <f>ABS(базовый!AA11*$AK$2)</f>
        <v>0</v>
      </c>
      <c r="AB11" s="42">
        <f>ABS(AA11*2+$H11)*базовый!AL11*базовый!$AB$34</f>
        <v>0</v>
      </c>
      <c r="AC11" s="20">
        <f>ABS(базовый!AC11*$AK$2)</f>
        <v>188</v>
      </c>
      <c r="AD11" s="34">
        <f>ABS(AC11*2+$H11)*базовый!AL11*базовый!$AD$34</f>
        <v>1462</v>
      </c>
      <c r="AE11" s="20">
        <f>ABS(базовый!AE11*$AK$2)</f>
        <v>188</v>
      </c>
      <c r="AF11" s="42">
        <f>ABS(AE11*2+$H11)*базовый!AL11*базовый!$AF$34</f>
        <v>1462</v>
      </c>
      <c r="AG11" s="20">
        <f>ABS(базовый!AG11*$AK$2)</f>
        <v>344</v>
      </c>
      <c r="AH11" s="34">
        <f>ABS(AG11*2+$H11)*базовый!AL11*базовый!$AH$34</f>
        <v>1774</v>
      </c>
      <c r="AI11" s="20">
        <f>ABS(базовый!AI11*$AK$2)</f>
        <v>229</v>
      </c>
      <c r="AJ11" s="34">
        <f>ABS(AI11*2+$H11)*базовый!AL11*базовый!$AJ$34</f>
        <v>1544</v>
      </c>
      <c r="AK11" s="160"/>
    </row>
    <row r="12" spans="1:37" ht="15.75" thickTop="1">
      <c r="A12" s="124">
        <v>180</v>
      </c>
      <c r="B12" s="157">
        <f>ABS(базовый!B12*$AK$2)</f>
        <v>0</v>
      </c>
      <c r="C12" s="7" t="s">
        <v>8</v>
      </c>
      <c r="D12" s="9">
        <f>ABS(базовый!D12*$AK$2)</f>
        <v>0</v>
      </c>
      <c r="E12" s="4">
        <f t="shared" si="0"/>
        <v>0</v>
      </c>
      <c r="F12" s="9">
        <f>ABS(базовый!F12*$AK$2)</f>
        <v>15</v>
      </c>
      <c r="G12" s="15">
        <f>ABS(F12*A12/10)</f>
        <v>270</v>
      </c>
      <c r="H12" s="19">
        <f>ABS(B12+E12+G12)*базовый!AL12</f>
        <v>0</v>
      </c>
      <c r="I12" s="20">
        <f>ABS(базовый!I12*$AK$2)</f>
        <v>90</v>
      </c>
      <c r="J12" s="33">
        <f>ABS(I12*2+H12)*базовый!AL12*базовый!$J$34</f>
        <v>0</v>
      </c>
      <c r="K12" s="20">
        <f>ABS(базовый!K12*$AK$2)</f>
        <v>179</v>
      </c>
      <c r="L12" s="33">
        <f>ABS(K12*2+$H12)*базовый!AL12*базовый!$L$34</f>
        <v>0</v>
      </c>
      <c r="M12" s="20">
        <f>ABS(базовый!M12*$AK$2)</f>
        <v>201</v>
      </c>
      <c r="N12" s="33">
        <f>ABS(M12*2+$H12)*базовый!AL12*базовый!$N$34</f>
        <v>0</v>
      </c>
      <c r="O12" s="20">
        <f>ABS(базовый!O12*$AK$2)</f>
        <v>238</v>
      </c>
      <c r="P12" s="33">
        <f>ABS(O12*2+$H12)*базовый!AL12*базовый!$P$34</f>
        <v>0</v>
      </c>
      <c r="Q12" s="20">
        <f>ABS(базовый!Q12*$AK$2)</f>
        <v>188</v>
      </c>
      <c r="R12" s="33">
        <f>ABS(Q12*2+$H12)*базовый!AL12*базовый!$R$34</f>
        <v>0</v>
      </c>
      <c r="S12" s="20">
        <f>ABS(базовый!S12*$AK$2)</f>
        <v>205</v>
      </c>
      <c r="T12" s="33">
        <f>ABS(S12*2+$H12)*базовый!AL12*базовый!$T$34</f>
        <v>0</v>
      </c>
      <c r="U12" s="20">
        <f>ABS(базовый!U12*$AK$2)</f>
        <v>165</v>
      </c>
      <c r="V12" s="33">
        <f>ABS(U12*2+$H12)*базовый!AL12*базовый!$V$34</f>
        <v>0</v>
      </c>
      <c r="W12" s="20">
        <f>ABS(базовый!W12*$AK$2)</f>
        <v>173</v>
      </c>
      <c r="X12" s="36">
        <f>ABS(W12*2+$H12)*базовый!AL12*базовый!$X$34</f>
        <v>0</v>
      </c>
      <c r="Y12" s="20">
        <f>ABS(базовый!Y12*$AK$2)</f>
        <v>216</v>
      </c>
      <c r="Z12" s="35">
        <f>ABS(Y12*2+$H12)*базовый!AL12*базовый!$Z$34</f>
        <v>0</v>
      </c>
      <c r="AA12" s="20">
        <f>ABS(базовый!AA12*$AK$2)</f>
        <v>0</v>
      </c>
      <c r="AB12" s="35">
        <f>ABS(AA12*2+$H12)*базовый!AL12*базовый!$AB$34</f>
        <v>0</v>
      </c>
      <c r="AC12" s="20">
        <f>ABS(базовый!AC12*$AK$2)</f>
        <v>188</v>
      </c>
      <c r="AD12" s="36">
        <f>ABS(AC12*2+$H12)*базовый!AL12*базовый!$AD$34</f>
        <v>0</v>
      </c>
      <c r="AE12" s="20">
        <f>ABS(базовый!AE12*$AK$2)</f>
        <v>188</v>
      </c>
      <c r="AF12" s="35">
        <f>ABS(AE12*2+$H12)*базовый!AL12*базовый!$AF$34</f>
        <v>0</v>
      </c>
      <c r="AG12" s="20">
        <f>ABS(базовый!AG12*$AK$2)</f>
        <v>344</v>
      </c>
      <c r="AH12" s="36">
        <f>ABS(AG12*2+$H12)*базовый!AL12*базовый!$AH$34</f>
        <v>0</v>
      </c>
      <c r="AI12" s="20">
        <f>ABS(базовый!AI12*$AK$2)</f>
        <v>229</v>
      </c>
      <c r="AJ12" s="36">
        <f>ABS(AI12*2+$H12)*базовый!AL12*базовый!$AJ$34</f>
        <v>0</v>
      </c>
      <c r="AK12" s="163">
        <v>180</v>
      </c>
    </row>
    <row r="13" spans="1:37" ht="15.75" thickBot="1">
      <c r="A13" s="125"/>
      <c r="B13" s="158"/>
      <c r="C13" s="8" t="s">
        <v>7</v>
      </c>
      <c r="D13" s="9">
        <f>ABS(базовый!D13*$AK$2)</f>
        <v>193</v>
      </c>
      <c r="E13" s="1">
        <f t="shared" si="0"/>
        <v>386</v>
      </c>
      <c r="F13" s="9">
        <f>ABS(базовый!F13*$AK$2)</f>
        <v>15</v>
      </c>
      <c r="G13" s="3">
        <f>ABS(F13*A12/10)</f>
        <v>270</v>
      </c>
      <c r="H13" s="16">
        <f>ABS(B12+E13+G13)*базовый!AL13</f>
        <v>0</v>
      </c>
      <c r="I13" s="20">
        <f>ABS(базовый!I13*$AK$2)</f>
        <v>90</v>
      </c>
      <c r="J13" s="34">
        <f>ABS(I13*2+H13)*базовый!AL13*базовый!$J$34</f>
        <v>0</v>
      </c>
      <c r="K13" s="20">
        <f>ABS(базовый!K13*$AK$2)</f>
        <v>179</v>
      </c>
      <c r="L13" s="34">
        <f>ABS(K13*2+$H13)*базовый!AL13*базовый!$L$34</f>
        <v>0</v>
      </c>
      <c r="M13" s="20">
        <f>ABS(базовый!M13*$AK$2)</f>
        <v>201</v>
      </c>
      <c r="N13" s="34">
        <f>ABS(M13*2+$H13)*базовый!AL13*базовый!$N$34</f>
        <v>0</v>
      </c>
      <c r="O13" s="20">
        <f>ABS(базовый!O13*$AK$2)</f>
        <v>238</v>
      </c>
      <c r="P13" s="34">
        <f>ABS(O13*2+$H13)*базовый!AL13*базовый!$P$34</f>
        <v>0</v>
      </c>
      <c r="Q13" s="20">
        <f>ABS(базовый!Q13*$AK$2)</f>
        <v>188</v>
      </c>
      <c r="R13" s="34">
        <f>ABS(Q13*2+$H13)*базовый!AL13*базовый!$R$34</f>
        <v>0</v>
      </c>
      <c r="S13" s="20">
        <f>ABS(базовый!S13*$AK$2)</f>
        <v>205</v>
      </c>
      <c r="T13" s="34">
        <f>ABS(S13*2+$H13)*базовый!AL13*базовый!$T$34</f>
        <v>0</v>
      </c>
      <c r="U13" s="20">
        <f>ABS(базовый!U13*$AK$2)</f>
        <v>165</v>
      </c>
      <c r="V13" s="34">
        <f>ABS(U13*2+$H13)*базовый!AL13*базовый!$V$34</f>
        <v>0</v>
      </c>
      <c r="W13" s="20">
        <f>ABS(базовый!W13*$AK$2)</f>
        <v>173</v>
      </c>
      <c r="X13" s="34">
        <f>ABS(W13*2+$H13)*базовый!AL13*базовый!$X$34</f>
        <v>0</v>
      </c>
      <c r="Y13" s="20">
        <f>ABS(базовый!Y13*$AK$2)</f>
        <v>216</v>
      </c>
      <c r="Z13" s="42">
        <f>ABS(Y13*2+$H13)*базовый!AL13*базовый!$Z$34</f>
        <v>0</v>
      </c>
      <c r="AA13" s="20">
        <f>ABS(базовый!AA13*$AK$2)</f>
        <v>0</v>
      </c>
      <c r="AB13" s="34">
        <f>ABS(AA13*2+$H13)*базовый!AL13*базовый!$AB$34</f>
        <v>0</v>
      </c>
      <c r="AC13" s="20">
        <f>ABS(базовый!AC13*$AK$2)</f>
        <v>188</v>
      </c>
      <c r="AD13" s="42">
        <f>ABS(AC13*2+$H13)*базовый!AL13*базовый!$AD$34</f>
        <v>0</v>
      </c>
      <c r="AE13" s="20">
        <f>ABS(базовый!AE13*$AK$2)</f>
        <v>188</v>
      </c>
      <c r="AF13" s="42">
        <f>ABS(AE13*2+$H13)*базовый!AL13*базовый!$AF$34</f>
        <v>0</v>
      </c>
      <c r="AG13" s="20">
        <f>ABS(базовый!AG13*$AK$2)</f>
        <v>344</v>
      </c>
      <c r="AH13" s="34">
        <f>ABS(AG13*2+$H13)*базовый!AL13*базовый!$AH$34</f>
        <v>0</v>
      </c>
      <c r="AI13" s="20">
        <f>ABS(базовый!AI13*$AK$2)</f>
        <v>229</v>
      </c>
      <c r="AJ13" s="34">
        <f>ABS(AI13*2+$H13)*базовый!AL13*базовый!$AJ$34</f>
        <v>0</v>
      </c>
      <c r="AK13" s="164"/>
    </row>
    <row r="14" spans="1:37" ht="15.75" thickTop="1">
      <c r="A14" s="122">
        <v>200</v>
      </c>
      <c r="B14" s="157">
        <f>ABS(базовый!B14*$AK$2)</f>
        <v>575</v>
      </c>
      <c r="C14" s="7" t="s">
        <v>8</v>
      </c>
      <c r="D14" s="9">
        <f>ABS(базовый!D14*$AK$2)</f>
        <v>0</v>
      </c>
      <c r="E14" s="4">
        <f t="shared" si="0"/>
        <v>0</v>
      </c>
      <c r="F14" s="9">
        <f>ABS(базовый!F14*$AK$2)</f>
        <v>15</v>
      </c>
      <c r="G14" s="15">
        <f>ABS(F14*A14/10)</f>
        <v>300</v>
      </c>
      <c r="H14" s="19">
        <f>ABS(B14+E14+G14)*базовый!AL14</f>
        <v>0</v>
      </c>
      <c r="I14" s="20">
        <f>ABS(базовый!I14*$AK$2)</f>
        <v>90</v>
      </c>
      <c r="J14" s="33">
        <f>ABS(I14*2+H14)*базовый!AL14*базовый!$J$34</f>
        <v>0</v>
      </c>
      <c r="K14" s="20">
        <f>ABS(базовый!K14*$AK$2)</f>
        <v>179</v>
      </c>
      <c r="L14" s="33">
        <f>ABS(K14*2+$H14)*базовый!AL14*базовый!$L$34</f>
        <v>0</v>
      </c>
      <c r="M14" s="20">
        <f>ABS(базовый!M14*$AK$2)</f>
        <v>201</v>
      </c>
      <c r="N14" s="33">
        <f>ABS(M14*2+$H14)*базовый!AL14*базовый!$N$34</f>
        <v>0</v>
      </c>
      <c r="O14" s="20">
        <f>ABS(базовый!O14*$AK$2)</f>
        <v>238</v>
      </c>
      <c r="P14" s="33">
        <f>ABS(O14*2+$H14)*базовый!AL14*базовый!$P$34</f>
        <v>0</v>
      </c>
      <c r="Q14" s="20">
        <f>ABS(базовый!Q14*$AK$2)</f>
        <v>188</v>
      </c>
      <c r="R14" s="33">
        <f>ABS(Q14*2+$H14)*базовый!AL14*базовый!$R$34</f>
        <v>0</v>
      </c>
      <c r="S14" s="20">
        <f>ABS(базовый!S14*$AK$2)</f>
        <v>205</v>
      </c>
      <c r="T14" s="33">
        <f>ABS(S14*2+$H14)*базовый!AL14*базовый!$T$34</f>
        <v>0</v>
      </c>
      <c r="U14" s="20">
        <f>ABS(базовый!U14*$AK$2)</f>
        <v>165</v>
      </c>
      <c r="V14" s="33">
        <f>ABS(U14*2+$H14)*базовый!AL14*базовый!$V$34</f>
        <v>0</v>
      </c>
      <c r="W14" s="20">
        <f>ABS(базовый!W14*$AK$2)</f>
        <v>173</v>
      </c>
      <c r="X14" s="36">
        <f>ABS(W14*2+$H14)*базовый!AL14*базовый!$X$34</f>
        <v>0</v>
      </c>
      <c r="Y14" s="20">
        <f>ABS(базовый!Y14*$AK$2)</f>
        <v>216</v>
      </c>
      <c r="Z14" s="35">
        <f>ABS(Y14*2+$H14)*базовый!AL14*базовый!$Z$34</f>
        <v>0</v>
      </c>
      <c r="AA14" s="20">
        <f>ABS(базовый!AA14*$AK$2)</f>
        <v>0</v>
      </c>
      <c r="AB14" s="36">
        <f>ABS(AA14*2+$H14)*базовый!AL14*базовый!$AB$34</f>
        <v>0</v>
      </c>
      <c r="AC14" s="20">
        <f>ABS(базовый!AC14*$AK$2)</f>
        <v>188</v>
      </c>
      <c r="AD14" s="35">
        <f>ABS(AC14*2+$H14)*базовый!AL14*базовый!$AD$34</f>
        <v>0</v>
      </c>
      <c r="AE14" s="20">
        <f>ABS(базовый!AE14*$AK$2)</f>
        <v>188</v>
      </c>
      <c r="AF14" s="35">
        <f>ABS(AE14*2+$H14)*базовый!AL14*базовый!$AF$34</f>
        <v>0</v>
      </c>
      <c r="AG14" s="20">
        <f>ABS(базовый!AG14*$AK$2)</f>
        <v>344</v>
      </c>
      <c r="AH14" s="36">
        <f>ABS(AG14*2+$H14)*базовый!AL14*базовый!$AH$34</f>
        <v>0</v>
      </c>
      <c r="AI14" s="20">
        <f>ABS(базовый!AI14*$AK$2)</f>
        <v>229</v>
      </c>
      <c r="AJ14" s="36">
        <f>ABS(AI14*2+$H14)*базовый!AL14*базовый!$AJ$34</f>
        <v>0</v>
      </c>
      <c r="AK14" s="159">
        <v>200</v>
      </c>
    </row>
    <row r="15" spans="1:37" ht="15.75" thickBot="1">
      <c r="A15" s="123"/>
      <c r="B15" s="158"/>
      <c r="C15" s="8" t="s">
        <v>7</v>
      </c>
      <c r="D15" s="9">
        <f>ABS(базовый!D15*$AK$2)</f>
        <v>193</v>
      </c>
      <c r="E15" s="1">
        <f t="shared" si="0"/>
        <v>386</v>
      </c>
      <c r="F15" s="9">
        <f>ABS(базовый!F15*$AK$2)</f>
        <v>15</v>
      </c>
      <c r="G15" s="3">
        <f>ABS(F15*A14/10)</f>
        <v>300</v>
      </c>
      <c r="H15" s="16">
        <f>ABS(B14+E15+G15)*базовый!AL15</f>
        <v>1261</v>
      </c>
      <c r="I15" s="20">
        <f>ABS(базовый!I15*$AK$2)</f>
        <v>90</v>
      </c>
      <c r="J15" s="34">
        <f>ABS(I15*2+H15)*базовый!AL15*базовый!$J$34</f>
        <v>1441</v>
      </c>
      <c r="K15" s="20">
        <f>ABS(базовый!K15*$AK$2)</f>
        <v>179</v>
      </c>
      <c r="L15" s="34">
        <f>ABS(K15*2+$H15)*базовый!AL15*базовый!$L$34</f>
        <v>1619</v>
      </c>
      <c r="M15" s="20">
        <f>ABS(базовый!M15*$AK$2)</f>
        <v>201</v>
      </c>
      <c r="N15" s="34">
        <f>ABS(M15*2+$H15)*базовый!AL15*базовый!$N$34</f>
        <v>1663</v>
      </c>
      <c r="O15" s="20">
        <f>ABS(базовый!O15*$AK$2)</f>
        <v>238</v>
      </c>
      <c r="P15" s="34">
        <f>ABS(O15*2+$H15)*базовый!AL15*базовый!$P$34</f>
        <v>1737</v>
      </c>
      <c r="Q15" s="20">
        <f>ABS(базовый!Q15*$AK$2)</f>
        <v>188</v>
      </c>
      <c r="R15" s="34">
        <f>ABS(Q15*2+$H15)*базовый!AL15*базовый!$R$34</f>
        <v>1637</v>
      </c>
      <c r="S15" s="20">
        <f>ABS(базовый!S15*$AK$2)</f>
        <v>205</v>
      </c>
      <c r="T15" s="34">
        <f>ABS(S15*2+$H15)*базовый!AL15*базовый!$T$34</f>
        <v>1671</v>
      </c>
      <c r="U15" s="20">
        <f>ABS(базовый!U15*$AK$2)</f>
        <v>165</v>
      </c>
      <c r="V15" s="34">
        <f>ABS(U15*2+$H15)*базовый!AL15*базовый!$V$34</f>
        <v>1591</v>
      </c>
      <c r="W15" s="20">
        <f>ABS(базовый!W15*$AK$2)</f>
        <v>173</v>
      </c>
      <c r="X15" s="34">
        <f>ABS(W15*2+$H15)*базовый!AL15*базовый!$X$34</f>
        <v>1607</v>
      </c>
      <c r="Y15" s="20">
        <f>ABS(базовый!Y15*$AK$2)</f>
        <v>216</v>
      </c>
      <c r="Z15" s="42">
        <f>ABS(Y15*2+$H15)*базовый!AL15*базовый!$Z$34</f>
        <v>1693</v>
      </c>
      <c r="AA15" s="20">
        <f>ABS(базовый!AA15*$AK$2)</f>
        <v>0</v>
      </c>
      <c r="AB15" s="34">
        <f>ABS(AA15*2+$H15)*базовый!AL15*базовый!$AB$34</f>
        <v>0</v>
      </c>
      <c r="AC15" s="20">
        <f>ABS(базовый!AC15*$AK$2)</f>
        <v>188</v>
      </c>
      <c r="AD15" s="42">
        <f>ABS(AC15*2+$H15)*базовый!AL15*базовый!$AD$34</f>
        <v>1637</v>
      </c>
      <c r="AE15" s="20">
        <f>ABS(базовый!AE15*$AK$2)</f>
        <v>188</v>
      </c>
      <c r="AF15" s="42">
        <f>ABS(AE15*2+$H15)*базовый!AL15*базовый!$AF$34</f>
        <v>1637</v>
      </c>
      <c r="AG15" s="20">
        <f>ABS(базовый!AG15*$AK$2)</f>
        <v>344</v>
      </c>
      <c r="AH15" s="34">
        <f>ABS(AG15*2+$H15)*базовый!AL15*базовый!$AH$34</f>
        <v>1949</v>
      </c>
      <c r="AI15" s="20">
        <f>ABS(базовый!AI15*$AK$2)</f>
        <v>229</v>
      </c>
      <c r="AJ15" s="34">
        <f>ABS(AI15*2+$H15)*базовый!AL15*базовый!$AJ$34</f>
        <v>1719</v>
      </c>
      <c r="AK15" s="160"/>
    </row>
    <row r="16" spans="1:37" ht="15.75" thickTop="1">
      <c r="A16" s="124">
        <v>220</v>
      </c>
      <c r="B16" s="157">
        <f>ABS(базовый!B16*$AK$2)</f>
        <v>0</v>
      </c>
      <c r="C16" s="7" t="s">
        <v>8</v>
      </c>
      <c r="D16" s="9">
        <f>ABS(базовый!D16*$AK$2)</f>
        <v>0</v>
      </c>
      <c r="E16" s="4">
        <f t="shared" si="0"/>
        <v>0</v>
      </c>
      <c r="F16" s="9">
        <f>ABS(базовый!F16*$AK$2)</f>
        <v>15</v>
      </c>
      <c r="G16" s="13">
        <f>ABS(F16*A16/10)</f>
        <v>330</v>
      </c>
      <c r="H16" s="19">
        <f>ABS(B16+E16+G16)*базовый!AL16</f>
        <v>0</v>
      </c>
      <c r="I16" s="20">
        <f>ABS(базовый!I16*$AK$2)</f>
        <v>90</v>
      </c>
      <c r="J16" s="33">
        <f>ABS(I16*2+H16)*базовый!AL16*базовый!$J$34</f>
        <v>0</v>
      </c>
      <c r="K16" s="20">
        <f>ABS(базовый!K16*$AK$2)</f>
        <v>179</v>
      </c>
      <c r="L16" s="33">
        <f>ABS(K16*2+$H16)*базовый!AL16*базовый!$L$34</f>
        <v>0</v>
      </c>
      <c r="M16" s="20">
        <f>ABS(базовый!M16*$AK$2)</f>
        <v>201</v>
      </c>
      <c r="N16" s="33">
        <f>ABS(M16*2+$H16)*базовый!AL16*базовый!$N$34</f>
        <v>0</v>
      </c>
      <c r="O16" s="20">
        <f>ABS(базовый!O16*$AK$2)</f>
        <v>238</v>
      </c>
      <c r="P16" s="33">
        <f>ABS(O16*2+$H16)*базовый!AL16*базовый!$P$34</f>
        <v>0</v>
      </c>
      <c r="Q16" s="20">
        <f>ABS(базовый!Q16*$AK$2)</f>
        <v>188</v>
      </c>
      <c r="R16" s="33">
        <f>ABS(Q16*2+$H16)*базовый!AL16*базовый!$R$34</f>
        <v>0</v>
      </c>
      <c r="S16" s="20">
        <f>ABS(базовый!S16*$AK$2)</f>
        <v>205</v>
      </c>
      <c r="T16" s="33">
        <f>ABS(S16*2+$H16)*базовый!AL16*базовый!$T$34</f>
        <v>0</v>
      </c>
      <c r="U16" s="20">
        <f>ABS(базовый!U16*$AK$2)</f>
        <v>165</v>
      </c>
      <c r="V16" s="33">
        <f>ABS(U16*2+$H16)*базовый!AL16*базовый!$V$34</f>
        <v>0</v>
      </c>
      <c r="W16" s="20">
        <f>ABS(базовый!W16*$AK$2)</f>
        <v>173</v>
      </c>
      <c r="X16" s="36">
        <f>ABS(W16*2+$H16)*базовый!AL16*базовый!$X$34</f>
        <v>0</v>
      </c>
      <c r="Y16" s="20">
        <f>ABS(базовый!Y16*$AK$2)</f>
        <v>216</v>
      </c>
      <c r="Z16" s="35">
        <f>ABS(Y16*2+$H16)*базовый!AL16*базовый!$Z$34</f>
        <v>0</v>
      </c>
      <c r="AA16" s="20">
        <f>ABS(базовый!AA16*$AK$2)</f>
        <v>0</v>
      </c>
      <c r="AB16" s="36">
        <f>ABS(AA16*2+$H16)*базовый!AL16*базовый!$AB$34</f>
        <v>0</v>
      </c>
      <c r="AC16" s="20">
        <f>ABS(базовый!AC16*$AK$2)</f>
        <v>188</v>
      </c>
      <c r="AD16" s="35">
        <f>ABS(AC16*2+$H16)*базовый!AL16*базовый!$AD$34</f>
        <v>0</v>
      </c>
      <c r="AE16" s="20">
        <f>ABS(базовый!AE16*$AK$2)</f>
        <v>188</v>
      </c>
      <c r="AF16" s="35">
        <f>ABS(AE16*2+$H16)*базовый!AL16*базовый!$AF$34</f>
        <v>0</v>
      </c>
      <c r="AG16" s="20">
        <f>ABS(базовый!AG16*$AK$2)</f>
        <v>344</v>
      </c>
      <c r="AH16" s="36">
        <f>ABS(AG16*2+$H16)*базовый!AL16*базовый!$AH$34</f>
        <v>0</v>
      </c>
      <c r="AI16" s="20">
        <f>ABS(базовый!AI16*$AK$2)</f>
        <v>229</v>
      </c>
      <c r="AJ16" s="36">
        <f>ABS(AI16*2+$H16)*базовый!AL16*базовый!$AJ$34</f>
        <v>0</v>
      </c>
      <c r="AK16" s="163">
        <v>220</v>
      </c>
    </row>
    <row r="17" spans="1:37" ht="15.75" thickBot="1">
      <c r="A17" s="125"/>
      <c r="B17" s="158"/>
      <c r="C17" s="8" t="s">
        <v>7</v>
      </c>
      <c r="D17" s="9">
        <f>ABS(базовый!D17*$AK$2)</f>
        <v>193</v>
      </c>
      <c r="E17" s="1">
        <f t="shared" si="0"/>
        <v>386</v>
      </c>
      <c r="F17" s="9">
        <f>ABS(базовый!F17*$AK$2)</f>
        <v>15</v>
      </c>
      <c r="G17" s="14">
        <f>ABS(F17*A16/10)</f>
        <v>330</v>
      </c>
      <c r="H17" s="16">
        <f>ABS(B16+E17+G17)*базовый!AL17</f>
        <v>0</v>
      </c>
      <c r="I17" s="20">
        <f>ABS(базовый!I17*$AK$2)</f>
        <v>90</v>
      </c>
      <c r="J17" s="34">
        <f>ABS(I17*2+H17)*базовый!AL17*базовый!$J$34</f>
        <v>0</v>
      </c>
      <c r="K17" s="20">
        <f>ABS(базовый!K17*$AK$2)</f>
        <v>179</v>
      </c>
      <c r="L17" s="34">
        <f>ABS(K17*2+$H17)*базовый!AL17*базовый!$L$34</f>
        <v>0</v>
      </c>
      <c r="M17" s="20">
        <f>ABS(базовый!M17*$AK$2)</f>
        <v>201</v>
      </c>
      <c r="N17" s="34">
        <f>ABS(M17*2+$H17)*базовый!AL17*базовый!$N$34</f>
        <v>0</v>
      </c>
      <c r="O17" s="20">
        <f>ABS(базовый!O17*$AK$2)</f>
        <v>238</v>
      </c>
      <c r="P17" s="34">
        <f>ABS(O17*2+$H17)*базовый!AL17*базовый!$P$34</f>
        <v>0</v>
      </c>
      <c r="Q17" s="20">
        <f>ABS(базовый!Q17*$AK$2)</f>
        <v>188</v>
      </c>
      <c r="R17" s="34">
        <f>ABS(Q17*2+$H17)*базовый!AL17*базовый!$R$34</f>
        <v>0</v>
      </c>
      <c r="S17" s="20">
        <f>ABS(базовый!S17*$AK$2)</f>
        <v>205</v>
      </c>
      <c r="T17" s="34">
        <f>ABS(S17*2+$H17)*базовый!AL17*базовый!$T$34</f>
        <v>0</v>
      </c>
      <c r="U17" s="20">
        <f>ABS(базовый!U17*$AK$2)</f>
        <v>165</v>
      </c>
      <c r="V17" s="34">
        <f>ABS(U17*2+$H17)*базовый!AL17*базовый!$V$34</f>
        <v>0</v>
      </c>
      <c r="W17" s="20">
        <f>ABS(базовый!W17*$AK$2)</f>
        <v>173</v>
      </c>
      <c r="X17" s="34">
        <f>ABS(W17*2+$H17)*базовый!AL17*базовый!$X$34</f>
        <v>0</v>
      </c>
      <c r="Y17" s="20">
        <f>ABS(базовый!Y17*$AK$2)</f>
        <v>216</v>
      </c>
      <c r="Z17" s="42">
        <f>ABS(Y17*2+$H17)*базовый!AL17*базовый!$Z$34</f>
        <v>0</v>
      </c>
      <c r="AA17" s="20">
        <f>ABS(базовый!AA17*$AK$2)</f>
        <v>0</v>
      </c>
      <c r="AB17" s="34">
        <f>ABS(AA17*2+$H17)*базовый!AL17*базовый!$AB$34</f>
        <v>0</v>
      </c>
      <c r="AC17" s="20">
        <f>ABS(базовый!AC17*$AK$2)</f>
        <v>188</v>
      </c>
      <c r="AD17" s="42">
        <f>ABS(AC17*2+$H17)*базовый!AL17*базовый!$AD$34</f>
        <v>0</v>
      </c>
      <c r="AE17" s="20">
        <f>ABS(базовый!AE17*$AK$2)</f>
        <v>188</v>
      </c>
      <c r="AF17" s="34">
        <f>ABS(AE17*2+$H17)*базовый!AL17*базовый!$AF$34</f>
        <v>0</v>
      </c>
      <c r="AG17" s="20">
        <f>ABS(базовый!AG17*$AK$2)</f>
        <v>344</v>
      </c>
      <c r="AH17" s="34">
        <f>ABS(AG17*2+$H17)*базовый!AL17*базовый!$AH$34</f>
        <v>0</v>
      </c>
      <c r="AI17" s="20">
        <f>ABS(базовый!AI17*$AK$2)</f>
        <v>229</v>
      </c>
      <c r="AJ17" s="34">
        <f>ABS(AI17*2+$H17)*базовый!AL17*базовый!$AJ$34</f>
        <v>0</v>
      </c>
      <c r="AK17" s="164"/>
    </row>
    <row r="18" spans="1:37" ht="15.75" thickTop="1">
      <c r="A18" s="122">
        <v>240</v>
      </c>
      <c r="B18" s="157">
        <f>ABS(базовый!B18*$AK$2)</f>
        <v>690</v>
      </c>
      <c r="C18" s="7" t="s">
        <v>8</v>
      </c>
      <c r="D18" s="9">
        <f>ABS(базовый!D18*$AK$2)</f>
        <v>0</v>
      </c>
      <c r="E18" s="4">
        <f aca="true" t="shared" si="1" ref="E18:E33">ABS(D18*3)</f>
        <v>0</v>
      </c>
      <c r="F18" s="9">
        <f>ABS(базовый!F18*$AK$2)</f>
        <v>15</v>
      </c>
      <c r="G18" s="15">
        <f>ABS(F18*A18/10)</f>
        <v>360</v>
      </c>
      <c r="H18" s="19">
        <f>ABS(B18+E18+G18)*базовый!AL18</f>
        <v>0</v>
      </c>
      <c r="I18" s="20">
        <f>ABS(базовый!I18*$AK$2)</f>
        <v>90</v>
      </c>
      <c r="J18" s="33">
        <f>ABS(I18*2+H18)*базовый!AL18*базовый!$J$34</f>
        <v>0</v>
      </c>
      <c r="K18" s="20">
        <f>ABS(базовый!K18*$AK$2)</f>
        <v>179</v>
      </c>
      <c r="L18" s="33">
        <f>ABS(K18*2+$H18)*базовый!AL18*базовый!$L$34</f>
        <v>0</v>
      </c>
      <c r="M18" s="20">
        <f>ABS(базовый!M18*$AK$2)</f>
        <v>201</v>
      </c>
      <c r="N18" s="33">
        <f>ABS(M18*2+$H18)*базовый!AL18*базовый!$N$34</f>
        <v>0</v>
      </c>
      <c r="O18" s="20">
        <f>ABS(базовый!O18*$AK$2)</f>
        <v>238</v>
      </c>
      <c r="P18" s="33">
        <f>ABS(O18*2+$H18)*базовый!AL18*базовый!$P$34</f>
        <v>0</v>
      </c>
      <c r="Q18" s="20">
        <f>ABS(базовый!Q18*$AK$2)</f>
        <v>188</v>
      </c>
      <c r="R18" s="33">
        <f>ABS(Q18*2+$H18)*базовый!AL18*базовый!$R$34</f>
        <v>0</v>
      </c>
      <c r="S18" s="20">
        <f>ABS(базовый!S18*$AK$2)</f>
        <v>205</v>
      </c>
      <c r="T18" s="33">
        <f>ABS(S18*2+$H18)*базовый!AL18*базовый!$T$34</f>
        <v>0</v>
      </c>
      <c r="U18" s="20">
        <f>ABS(базовый!U18*$AK$2)</f>
        <v>165</v>
      </c>
      <c r="V18" s="33">
        <f>ABS(U18*2+$H18)*базовый!AL18*базовый!$V$34</f>
        <v>0</v>
      </c>
      <c r="W18" s="20">
        <f>ABS(базовый!W18*$AK$2)</f>
        <v>173</v>
      </c>
      <c r="X18" s="36">
        <f>ABS(W18*2+$H18)*базовый!AL18*базовый!$X$34</f>
        <v>0</v>
      </c>
      <c r="Y18" s="20">
        <f>ABS(базовый!Y18*$AK$2)</f>
        <v>216</v>
      </c>
      <c r="Z18" s="35">
        <f>ABS(Y18*2+$H18)*базовый!AL18*базовый!$Z$34</f>
        <v>0</v>
      </c>
      <c r="AA18" s="20">
        <f>ABS(базовый!AA18*$AK$2)</f>
        <v>0</v>
      </c>
      <c r="AB18" s="36">
        <f>ABS(AA18*2+$H18)*базовый!AL18*базовый!$AB$34</f>
        <v>0</v>
      </c>
      <c r="AC18" s="20">
        <f>ABS(базовый!AC18*$AK$2)</f>
        <v>188</v>
      </c>
      <c r="AD18" s="35">
        <f>ABS(AC18*2+$H18)*базовый!AL18*базовый!$AD$34</f>
        <v>0</v>
      </c>
      <c r="AE18" s="20">
        <f>ABS(базовый!AE18*$AK$2)</f>
        <v>188</v>
      </c>
      <c r="AF18" s="36">
        <f>ABS(AE18*2+$H18)*базовый!AL18*базовый!$AF$34</f>
        <v>0</v>
      </c>
      <c r="AG18" s="20">
        <f>ABS(базовый!AG18*$AK$2)</f>
        <v>344</v>
      </c>
      <c r="AH18" s="36">
        <f>ABS(AG18*2+$H18)*базовый!AL18*базовый!$AH$34</f>
        <v>0</v>
      </c>
      <c r="AI18" s="20">
        <f>ABS(базовый!AI18*$AK$2)</f>
        <v>229</v>
      </c>
      <c r="AJ18" s="36">
        <f>ABS(AI18*2+$H18)*базовый!AL18*базовый!$AJ$34</f>
        <v>0</v>
      </c>
      <c r="AK18" s="159">
        <v>240</v>
      </c>
    </row>
    <row r="19" spans="1:37" ht="15.75" thickBot="1">
      <c r="A19" s="123"/>
      <c r="B19" s="158"/>
      <c r="C19" s="8" t="s">
        <v>7</v>
      </c>
      <c r="D19" s="9">
        <f>ABS(базовый!D19*$AK$2)</f>
        <v>193</v>
      </c>
      <c r="E19" s="1">
        <f t="shared" si="1"/>
        <v>579</v>
      </c>
      <c r="F19" s="9">
        <f>ABS(базовый!F19*$AK$2)</f>
        <v>15</v>
      </c>
      <c r="G19" s="3">
        <f>ABS(F19*A18/10)</f>
        <v>360</v>
      </c>
      <c r="H19" s="16">
        <f>ABS(B18+E19+G19)*базовый!AL19</f>
        <v>1629</v>
      </c>
      <c r="I19" s="20">
        <f>ABS(базовый!I19*$AK$2)</f>
        <v>90</v>
      </c>
      <c r="J19" s="34">
        <f>ABS(I19*2+H19)*базовый!AL19*базовый!$J$34</f>
        <v>1809</v>
      </c>
      <c r="K19" s="20">
        <f>ABS(базовый!K19*$AK$2)</f>
        <v>179</v>
      </c>
      <c r="L19" s="34">
        <f>ABS(K19*2+$H19)*базовый!AL19*базовый!$L$34</f>
        <v>1987</v>
      </c>
      <c r="M19" s="20">
        <f>ABS(базовый!M19*$AK$2)</f>
        <v>201</v>
      </c>
      <c r="N19" s="34">
        <f>ABS(M19*2+$H19)*базовый!AL19*базовый!$N$34</f>
        <v>2031</v>
      </c>
      <c r="O19" s="20">
        <f>ABS(базовый!O19*$AK$2)</f>
        <v>238</v>
      </c>
      <c r="P19" s="34">
        <f>ABS(O19*2+$H19)*базовый!AL19*базовый!$P$34</f>
        <v>2105</v>
      </c>
      <c r="Q19" s="20">
        <f>ABS(базовый!Q19*$AK$2)</f>
        <v>188</v>
      </c>
      <c r="R19" s="34">
        <f>ABS(Q19*2+$H19)*базовый!AL19*базовый!$R$34</f>
        <v>2005</v>
      </c>
      <c r="S19" s="20">
        <f>ABS(базовый!S19*$AK$2)</f>
        <v>205</v>
      </c>
      <c r="T19" s="34">
        <f>ABS(S19*2+$H19)*базовый!AL19*базовый!$T$34</f>
        <v>2039</v>
      </c>
      <c r="U19" s="20">
        <f>ABS(базовый!U19*$AK$2)</f>
        <v>165</v>
      </c>
      <c r="V19" s="34">
        <f>ABS(U19*2+$H19)*базовый!AL19*базовый!$V$34</f>
        <v>1959</v>
      </c>
      <c r="W19" s="20">
        <f>ABS(базовый!W19*$AK$2)</f>
        <v>173</v>
      </c>
      <c r="X19" s="34">
        <f>ABS(W19*2+$H19)*базовый!AL19*базовый!$X$34</f>
        <v>1975</v>
      </c>
      <c r="Y19" s="20">
        <f>ABS(базовый!Y19*$AK$2)</f>
        <v>216</v>
      </c>
      <c r="Z19" s="42">
        <f>ABS(Y19*2+$H19)*базовый!AL19*базовый!$Z$34</f>
        <v>2061</v>
      </c>
      <c r="AA19" s="20">
        <f>ABS(базовый!AA19*$AK$2)</f>
        <v>0</v>
      </c>
      <c r="AB19" s="42">
        <f>ABS(AA19*2+$H19)*базовый!AL19*базовый!$AB$34</f>
        <v>0</v>
      </c>
      <c r="AC19" s="20">
        <f>ABS(базовый!AC19*$AK$2)</f>
        <v>188</v>
      </c>
      <c r="AD19" s="42">
        <f>ABS(AC19*2+$H19)*базовый!AL19*базовый!$AD$34</f>
        <v>2005</v>
      </c>
      <c r="AE19" s="20">
        <f>ABS(базовый!AE19*$AK$2)</f>
        <v>188</v>
      </c>
      <c r="AF19" s="42">
        <f>ABS(AE19*2+$H19)*базовый!AL19*базовый!$AF$34</f>
        <v>2005</v>
      </c>
      <c r="AG19" s="20">
        <f>ABS(базовый!AG19*$AK$2)</f>
        <v>344</v>
      </c>
      <c r="AH19" s="34">
        <f>ABS(AG19*2+$H19)*базовый!AL19*базовый!$AH$34</f>
        <v>2317</v>
      </c>
      <c r="AI19" s="20">
        <f>ABS(базовый!AI19*$AK$2)</f>
        <v>229</v>
      </c>
      <c r="AJ19" s="34">
        <f>ABS(AI19*2+$H19)*базовый!AL19*базовый!$AJ$34</f>
        <v>2087</v>
      </c>
      <c r="AK19" s="160"/>
    </row>
    <row r="20" spans="1:37" ht="15.75" thickTop="1">
      <c r="A20" s="124">
        <v>250</v>
      </c>
      <c r="B20" s="157">
        <f>ABS(базовый!B20*$AK$2)</f>
        <v>0</v>
      </c>
      <c r="C20" s="7" t="s">
        <v>8</v>
      </c>
      <c r="D20" s="9">
        <f>ABS(базовый!D20*$AK$2)</f>
        <v>0</v>
      </c>
      <c r="E20" s="4">
        <f t="shared" si="1"/>
        <v>0</v>
      </c>
      <c r="F20" s="9">
        <f>ABS(базовый!F20*$AK$2)</f>
        <v>15</v>
      </c>
      <c r="G20" s="15">
        <f>ABS(F20*A20/10)</f>
        <v>375</v>
      </c>
      <c r="H20" s="19">
        <f>ABS(B20+E20+G20)*базовый!AL20</f>
        <v>0</v>
      </c>
      <c r="I20" s="20">
        <f>ABS(базовый!I20*$AK$2)</f>
        <v>90</v>
      </c>
      <c r="J20" s="33">
        <f>ABS(I20*2+H20)*базовый!AL20*базовый!$J$34</f>
        <v>0</v>
      </c>
      <c r="K20" s="20">
        <f>ABS(базовый!K20*$AK$2)</f>
        <v>179</v>
      </c>
      <c r="L20" s="33">
        <f>ABS(K20*2+$H20)*базовый!AL20*базовый!$L$34</f>
        <v>0</v>
      </c>
      <c r="M20" s="20">
        <f>ABS(базовый!M20*$AK$2)</f>
        <v>201</v>
      </c>
      <c r="N20" s="33">
        <f>ABS(M20*2+$H20)*базовый!AL20*базовый!$N$34</f>
        <v>0</v>
      </c>
      <c r="O20" s="20">
        <f>ABS(базовый!O20*$AK$2)</f>
        <v>238</v>
      </c>
      <c r="P20" s="33">
        <f>ABS(O20*2+$H20)*базовый!AL20*базовый!$P$34</f>
        <v>0</v>
      </c>
      <c r="Q20" s="20">
        <f>ABS(базовый!Q20*$AK$2)</f>
        <v>188</v>
      </c>
      <c r="R20" s="33">
        <f>ABS(Q20*2+$H20)*базовый!AL20*базовый!$R$34</f>
        <v>0</v>
      </c>
      <c r="S20" s="20">
        <f>ABS(базовый!S20*$AK$2)</f>
        <v>205</v>
      </c>
      <c r="T20" s="33">
        <f>ABS(S20*2+$H20)*базовый!AL20*базовый!$T$34</f>
        <v>0</v>
      </c>
      <c r="U20" s="20">
        <f>ABS(базовый!U20*$AK$2)</f>
        <v>165</v>
      </c>
      <c r="V20" s="33">
        <f>ABS(U20*2+$H20)*базовый!AL20*базовый!$V$34</f>
        <v>0</v>
      </c>
      <c r="W20" s="20">
        <f>ABS(базовый!W20*$AK$2)</f>
        <v>173</v>
      </c>
      <c r="X20" s="36">
        <f>ABS(W20*2+$H20)*базовый!AL20*базовый!$X$34</f>
        <v>0</v>
      </c>
      <c r="Y20" s="20">
        <f>ABS(базовый!Y20*$AK$2)</f>
        <v>216</v>
      </c>
      <c r="Z20" s="35">
        <f>ABS(Y20*2+$H20)*базовый!AL20*базовый!$Z$34</f>
        <v>0</v>
      </c>
      <c r="AA20" s="20">
        <f>ABS(базовый!AA20*$AK$2)</f>
        <v>0</v>
      </c>
      <c r="AB20" s="35">
        <f>ABS(AA20*2+$H20)*базовый!AL20*базовый!$AB$34</f>
        <v>0</v>
      </c>
      <c r="AC20" s="20">
        <f>ABS(базовый!AC20*$AK$2)</f>
        <v>188</v>
      </c>
      <c r="AD20" s="35">
        <f>ABS(AC20*2+$H20)*базовый!AL20*базовый!$AD$34</f>
        <v>0</v>
      </c>
      <c r="AE20" s="20">
        <f>ABS(базовый!AE20*$AK$2)</f>
        <v>188</v>
      </c>
      <c r="AF20" s="35">
        <f>ABS(AE20*2+$H20)*базовый!AL20*базовый!$AF$34</f>
        <v>0</v>
      </c>
      <c r="AG20" s="20">
        <f>ABS(базовый!AG20*$AK$2)</f>
        <v>344</v>
      </c>
      <c r="AH20" s="36">
        <f>ABS(AG20*2+$H20)*базовый!AL20*базовый!$AH$34</f>
        <v>0</v>
      </c>
      <c r="AI20" s="20">
        <f>ABS(базовый!AI20*$AK$2)</f>
        <v>229</v>
      </c>
      <c r="AJ20" s="36">
        <f>ABS(AI20*2+$H20)*базовый!AL20*базовый!$AJ$34</f>
        <v>0</v>
      </c>
      <c r="AK20" s="163">
        <v>250</v>
      </c>
    </row>
    <row r="21" spans="1:37" ht="15.75" thickBot="1">
      <c r="A21" s="125"/>
      <c r="B21" s="158"/>
      <c r="C21" s="8" t="s">
        <v>7</v>
      </c>
      <c r="D21" s="9">
        <f>ABS(базовый!D21*$AK$2)</f>
        <v>193</v>
      </c>
      <c r="E21" s="1">
        <f t="shared" si="1"/>
        <v>579</v>
      </c>
      <c r="F21" s="9">
        <f>ABS(базовый!F21*$AK$2)</f>
        <v>15</v>
      </c>
      <c r="G21" s="3">
        <f>ABS(F21*A20/10)</f>
        <v>375</v>
      </c>
      <c r="H21" s="16">
        <f>ABS(B20+E21+G21)*базовый!AL21</f>
        <v>0</v>
      </c>
      <c r="I21" s="20">
        <f>ABS(базовый!I21*$AK$2)</f>
        <v>90</v>
      </c>
      <c r="J21" s="34">
        <f>ABS(I21*2+H21)*базовый!AL21*базовый!$J$34</f>
        <v>0</v>
      </c>
      <c r="K21" s="20">
        <f>ABS(базовый!K21*$AK$2)</f>
        <v>179</v>
      </c>
      <c r="L21" s="34">
        <f>ABS(K21*2+$H21)*базовый!AL21*базовый!$L$34</f>
        <v>0</v>
      </c>
      <c r="M21" s="20">
        <f>ABS(базовый!M21*$AK$2)</f>
        <v>201</v>
      </c>
      <c r="N21" s="34">
        <f>ABS(M21*2+$H21)*базовый!AL21*базовый!$N$34</f>
        <v>0</v>
      </c>
      <c r="O21" s="20">
        <f>ABS(базовый!O21*$AK$2)</f>
        <v>238</v>
      </c>
      <c r="P21" s="34">
        <f>ABS(O21*2+$H21)*базовый!AL21*базовый!$P$34</f>
        <v>0</v>
      </c>
      <c r="Q21" s="20">
        <f>ABS(базовый!Q21*$AK$2)</f>
        <v>188</v>
      </c>
      <c r="R21" s="34">
        <f>ABS(Q21*2+$H21)*базовый!AL21*базовый!$R$34</f>
        <v>0</v>
      </c>
      <c r="S21" s="20">
        <f>ABS(базовый!S21*$AK$2)</f>
        <v>205</v>
      </c>
      <c r="T21" s="34">
        <f>ABS(S21*2+$H21)*базовый!AL21*базовый!$T$34</f>
        <v>0</v>
      </c>
      <c r="U21" s="20">
        <f>ABS(базовый!U21*$AK$2)</f>
        <v>165</v>
      </c>
      <c r="V21" s="34">
        <f>ABS(U21*2+$H21)*базовый!AL21*базовый!$V$34</f>
        <v>0</v>
      </c>
      <c r="W21" s="20">
        <f>ABS(базовый!W21*$AK$2)</f>
        <v>173</v>
      </c>
      <c r="X21" s="34">
        <f>ABS(W21*2+$H21)*базовый!AL21*базовый!$X$34</f>
        <v>0</v>
      </c>
      <c r="Y21" s="20">
        <f>ABS(базовый!Y21*$AK$2)</f>
        <v>216</v>
      </c>
      <c r="Z21" s="42">
        <f>ABS(Y21*2+$H21)*базовый!AL21*базовый!$Z$34</f>
        <v>0</v>
      </c>
      <c r="AA21" s="20">
        <f>ABS(базовый!AA21*$AK$2)</f>
        <v>0</v>
      </c>
      <c r="AB21" s="34">
        <f>ABS(AA21*2+$H21)*базовый!AL21*базовый!$AB$34</f>
        <v>0</v>
      </c>
      <c r="AC21" s="20">
        <f>ABS(базовый!AC21*$AK$2)</f>
        <v>188</v>
      </c>
      <c r="AD21" s="42">
        <f>ABS(AC21*2+$H21)*базовый!AL21*базовый!$AD$34</f>
        <v>0</v>
      </c>
      <c r="AE21" s="20">
        <f>ABS(базовый!AE21*$AK$2)</f>
        <v>188</v>
      </c>
      <c r="AF21" s="34">
        <f>ABS(AE21*2+$H21)*базовый!AL21*базовый!$AF$34</f>
        <v>0</v>
      </c>
      <c r="AG21" s="20">
        <f>ABS(базовый!AG21*$AK$2)</f>
        <v>344</v>
      </c>
      <c r="AH21" s="34">
        <f>ABS(AG21*2+$H21)*базовый!AL21*базовый!$AH$34</f>
        <v>0</v>
      </c>
      <c r="AI21" s="20">
        <f>ABS(базовый!AI21*$AK$2)</f>
        <v>229</v>
      </c>
      <c r="AJ21" s="34">
        <f>ABS(AI21*2+$H21)*базовый!AL21*базовый!$AJ$34</f>
        <v>0</v>
      </c>
      <c r="AK21" s="164"/>
    </row>
    <row r="22" spans="1:37" ht="15.75" thickTop="1">
      <c r="A22" s="122">
        <v>260</v>
      </c>
      <c r="B22" s="157">
        <f>ABS(базовый!B22*$AK$2)</f>
        <v>0</v>
      </c>
      <c r="C22" s="7" t="s">
        <v>8</v>
      </c>
      <c r="D22" s="9">
        <f>ABS(базовый!D22*$AK$2)</f>
        <v>0</v>
      </c>
      <c r="E22" s="4">
        <f t="shared" si="1"/>
        <v>0</v>
      </c>
      <c r="F22" s="9">
        <f>ABS(базовый!F22*$AK$2)</f>
        <v>15</v>
      </c>
      <c r="G22" s="15">
        <f>ABS(F22*A22/10)</f>
        <v>390</v>
      </c>
      <c r="H22" s="19">
        <f>ABS(B22+E22+G22)*базовый!AL22</f>
        <v>0</v>
      </c>
      <c r="I22" s="20">
        <f>ABS(базовый!I22*$AK$2)</f>
        <v>90</v>
      </c>
      <c r="J22" s="33">
        <f>ABS(I22*2+H22)*базовый!AL22*базовый!$J$34</f>
        <v>0</v>
      </c>
      <c r="K22" s="20">
        <f>ABS(базовый!K22*$AK$2)</f>
        <v>179</v>
      </c>
      <c r="L22" s="33">
        <f>ABS(K22*2+$H22)*базовый!AL22*базовый!$L$34</f>
        <v>0</v>
      </c>
      <c r="M22" s="20">
        <f>ABS(базовый!M22*$AK$2)</f>
        <v>201</v>
      </c>
      <c r="N22" s="33">
        <f>ABS(M22*2+$H22)*базовый!AL22*базовый!$N$34</f>
        <v>0</v>
      </c>
      <c r="O22" s="20">
        <f>ABS(базовый!O22*$AK$2)</f>
        <v>238</v>
      </c>
      <c r="P22" s="33">
        <f>ABS(O22*2+$H22)*базовый!AL22*базовый!$P$34</f>
        <v>0</v>
      </c>
      <c r="Q22" s="20">
        <f>ABS(базовый!Q22*$AK$2)</f>
        <v>188</v>
      </c>
      <c r="R22" s="33">
        <f>ABS(Q22*2+$H22)*базовый!AL22*базовый!$R$34</f>
        <v>0</v>
      </c>
      <c r="S22" s="20">
        <f>ABS(базовый!S22*$AK$2)</f>
        <v>205</v>
      </c>
      <c r="T22" s="33">
        <f>ABS(S22*2+$H22)*базовый!AL22*базовый!$T$34</f>
        <v>0</v>
      </c>
      <c r="U22" s="20">
        <f>ABS(базовый!U22*$AK$2)</f>
        <v>165</v>
      </c>
      <c r="V22" s="33">
        <f>ABS(U22*2+$H22)*базовый!AL22*базовый!$V$34</f>
        <v>0</v>
      </c>
      <c r="W22" s="20">
        <f>ABS(базовый!W22*$AK$2)</f>
        <v>173</v>
      </c>
      <c r="X22" s="36">
        <f>ABS(W22*2+$H22)*базовый!AL22*базовый!$X$34</f>
        <v>0</v>
      </c>
      <c r="Y22" s="20">
        <f>ABS(базовый!Y22*$AK$2)</f>
        <v>216</v>
      </c>
      <c r="Z22" s="35">
        <f>ABS(Y22*2+$H22)*базовый!AL22*базовый!$Z$34</f>
        <v>0</v>
      </c>
      <c r="AA22" s="20">
        <f>ABS(базовый!AA22*$AK$2)</f>
        <v>0</v>
      </c>
      <c r="AB22" s="36">
        <f>ABS(AA22*2+$H22)*базовый!AL22*базовый!$AB$34</f>
        <v>0</v>
      </c>
      <c r="AC22" s="20">
        <f>ABS(базовый!AC22*$AK$2)</f>
        <v>188</v>
      </c>
      <c r="AD22" s="35">
        <f>ABS(AC22*2+$H22)*базовый!AL22*базовый!$AD$34</f>
        <v>0</v>
      </c>
      <c r="AE22" s="20">
        <f>ABS(базовый!AE22*$AK$2)</f>
        <v>188</v>
      </c>
      <c r="AF22" s="36">
        <f>ABS(AE22*2+$H22)*базовый!AL22*базовый!$AF$34</f>
        <v>0</v>
      </c>
      <c r="AG22" s="20">
        <f>ABS(базовый!AG22*$AK$2)</f>
        <v>344</v>
      </c>
      <c r="AH22" s="36">
        <f>ABS(AG22*2+$H22)*базовый!AL22*базовый!$AH$34</f>
        <v>0</v>
      </c>
      <c r="AI22" s="20">
        <f>ABS(базовый!AI22*$AK$2)</f>
        <v>229</v>
      </c>
      <c r="AJ22" s="36">
        <f>ABS(AI22*2+$H22)*базовый!AL22*базовый!$AJ$34</f>
        <v>0</v>
      </c>
      <c r="AK22" s="159">
        <v>260</v>
      </c>
    </row>
    <row r="23" spans="1:37" ht="15.75" thickBot="1">
      <c r="A23" s="123"/>
      <c r="B23" s="158"/>
      <c r="C23" s="8" t="s">
        <v>7</v>
      </c>
      <c r="D23" s="9">
        <f>ABS(базовый!D23*$AK$2)</f>
        <v>193</v>
      </c>
      <c r="E23" s="1">
        <f t="shared" si="1"/>
        <v>579</v>
      </c>
      <c r="F23" s="9">
        <f>ABS(базовый!F23*$AK$2)</f>
        <v>15</v>
      </c>
      <c r="G23" s="3">
        <f>ABS(F23*A22/10)</f>
        <v>390</v>
      </c>
      <c r="H23" s="16">
        <f>ABS(B22+E23+G23)*базовый!AL23</f>
        <v>0</v>
      </c>
      <c r="I23" s="20">
        <f>ABS(базовый!I23*$AK$2)</f>
        <v>90</v>
      </c>
      <c r="J23" s="34">
        <f>ABS(I23*2+H23)*базовый!AL23*базовый!$J$34</f>
        <v>0</v>
      </c>
      <c r="K23" s="20">
        <f>ABS(базовый!K23*$AK$2)</f>
        <v>179</v>
      </c>
      <c r="L23" s="34">
        <f>ABS(K23*2+$H23)*базовый!AL23*базовый!$L$34</f>
        <v>0</v>
      </c>
      <c r="M23" s="20">
        <f>ABS(базовый!M23*$AK$2)</f>
        <v>201</v>
      </c>
      <c r="N23" s="34">
        <f>ABS(M23*2+$H23)*базовый!AL23*базовый!$N$34</f>
        <v>0</v>
      </c>
      <c r="O23" s="20">
        <f>ABS(базовый!O23*$AK$2)</f>
        <v>238</v>
      </c>
      <c r="P23" s="34">
        <f>ABS(O23*2+$H23)*базовый!AL23*базовый!$P$34</f>
        <v>0</v>
      </c>
      <c r="Q23" s="20">
        <f>ABS(базовый!Q23*$AK$2)</f>
        <v>188</v>
      </c>
      <c r="R23" s="34">
        <f>ABS(Q23*2+$H23)*базовый!AL23*базовый!$R$34</f>
        <v>0</v>
      </c>
      <c r="S23" s="20">
        <f>ABS(базовый!S23*$AK$2)</f>
        <v>205</v>
      </c>
      <c r="T23" s="34">
        <f>ABS(S23*2+$H23)*базовый!AL23*базовый!$T$34</f>
        <v>0</v>
      </c>
      <c r="U23" s="20">
        <f>ABS(базовый!U23*$AK$2)</f>
        <v>165</v>
      </c>
      <c r="V23" s="34">
        <f>ABS(U23*2+$H23)*базовый!AL23*базовый!$V$34</f>
        <v>0</v>
      </c>
      <c r="W23" s="20">
        <f>ABS(базовый!W23*$AK$2)</f>
        <v>173</v>
      </c>
      <c r="X23" s="34">
        <f>ABS(W23*2+$H23)*базовый!AL23*базовый!$X$34</f>
        <v>0</v>
      </c>
      <c r="Y23" s="20">
        <f>ABS(базовый!Y23*$AK$2)</f>
        <v>216</v>
      </c>
      <c r="Z23" s="42">
        <f>ABS(Y23*2+$H23)*базовый!AL23*базовый!$Z$34</f>
        <v>0</v>
      </c>
      <c r="AA23" s="20">
        <f>ABS(базовый!AA23*$AK$2)</f>
        <v>0</v>
      </c>
      <c r="AB23" s="34">
        <f>ABS(AA23*2+$H23)*базовый!AL23*базовый!$AB$34</f>
        <v>0</v>
      </c>
      <c r="AC23" s="20">
        <f>ABS(базовый!AC23*$AK$2)</f>
        <v>188</v>
      </c>
      <c r="AD23" s="42">
        <f>ABS(AC23*2+$H23)*базовый!AL23*базовый!$AD$34</f>
        <v>0</v>
      </c>
      <c r="AE23" s="20">
        <f>ABS(базовый!AE23*$AK$2)</f>
        <v>188</v>
      </c>
      <c r="AF23" s="42">
        <f>ABS(AE23*2+$H23)*базовый!AL23*базовый!$AF$34</f>
        <v>0</v>
      </c>
      <c r="AG23" s="20">
        <f>ABS(базовый!AG23*$AK$2)</f>
        <v>344</v>
      </c>
      <c r="AH23" s="34">
        <f>ABS(AG23*2+$H23)*базовый!AL23*базовый!$AH$34</f>
        <v>0</v>
      </c>
      <c r="AI23" s="20">
        <f>ABS(базовый!AI23*$AK$2)</f>
        <v>229</v>
      </c>
      <c r="AJ23" s="34">
        <f>ABS(AI23*2+$H23)*базовый!AL23*базовый!$AJ$34</f>
        <v>0</v>
      </c>
      <c r="AK23" s="160"/>
    </row>
    <row r="24" spans="1:37" ht="15.75" thickTop="1">
      <c r="A24" s="124">
        <v>280</v>
      </c>
      <c r="B24" s="157">
        <f>ABS(базовый!B24*$AK$2)</f>
        <v>0</v>
      </c>
      <c r="C24" s="7" t="s">
        <v>8</v>
      </c>
      <c r="D24" s="9">
        <f>ABS(базовый!D24*$AK$2)</f>
        <v>0</v>
      </c>
      <c r="E24" s="4">
        <f t="shared" si="1"/>
        <v>0</v>
      </c>
      <c r="F24" s="9">
        <f>ABS(базовый!F24*$AK$2)</f>
        <v>15</v>
      </c>
      <c r="G24" s="15">
        <f>ABS(F24*A24/10)</f>
        <v>420</v>
      </c>
      <c r="H24" s="19">
        <f>ABS(B24+E24+G24)*базовый!AL24</f>
        <v>0</v>
      </c>
      <c r="I24" s="20">
        <f>ABS(базовый!I24*$AK$2)</f>
        <v>90</v>
      </c>
      <c r="J24" s="33">
        <f>ABS(I24*2+H24)*базовый!AL24*базовый!$J$34</f>
        <v>0</v>
      </c>
      <c r="K24" s="20">
        <f>ABS(базовый!K24*$AK$2)</f>
        <v>179</v>
      </c>
      <c r="L24" s="33">
        <f>ABS(K24*2+$H24)*базовый!AL24*базовый!$L$34</f>
        <v>0</v>
      </c>
      <c r="M24" s="20">
        <f>ABS(базовый!M24*$AK$2)</f>
        <v>201</v>
      </c>
      <c r="N24" s="33">
        <f>ABS(M24*2+$H24)*базовый!AL24*базовый!$N$34</f>
        <v>0</v>
      </c>
      <c r="O24" s="20">
        <f>ABS(базовый!O24*$AK$2)</f>
        <v>238</v>
      </c>
      <c r="P24" s="33">
        <f>ABS(O24*2+$H24)*базовый!AL24*базовый!$P$34</f>
        <v>0</v>
      </c>
      <c r="Q24" s="20">
        <f>ABS(базовый!Q24*$AK$2)</f>
        <v>188</v>
      </c>
      <c r="R24" s="33">
        <f>ABS(Q24*2+$H24)*базовый!AL24*базовый!$R$34</f>
        <v>0</v>
      </c>
      <c r="S24" s="20">
        <f>ABS(базовый!S24*$AK$2)</f>
        <v>205</v>
      </c>
      <c r="T24" s="33">
        <f>ABS(S24*2+$H24)*базовый!AL24*базовый!$T$34</f>
        <v>0</v>
      </c>
      <c r="U24" s="20">
        <f>ABS(базовый!U24*$AK$2)</f>
        <v>165</v>
      </c>
      <c r="V24" s="33">
        <f>ABS(U24*2+$H24)*базовый!AL24*базовый!$V$34</f>
        <v>0</v>
      </c>
      <c r="W24" s="20">
        <f>ABS(базовый!W24*$AK$2)</f>
        <v>173</v>
      </c>
      <c r="X24" s="36">
        <f>ABS(W24*2+$H24)*базовый!AL24*базовый!$X$34</f>
        <v>0</v>
      </c>
      <c r="Y24" s="20">
        <f>ABS(базовый!Y24*$AK$2)</f>
        <v>216</v>
      </c>
      <c r="Z24" s="35">
        <f>ABS(Y24*2+$H24)*базовый!AL24*базовый!$Z$34</f>
        <v>0</v>
      </c>
      <c r="AA24" s="20">
        <f>ABS(базовый!AA24*$AK$2)</f>
        <v>0</v>
      </c>
      <c r="AB24" s="36">
        <f>ABS(AA24*2+$H24)*базовый!AL24*базовый!$AB$34</f>
        <v>0</v>
      </c>
      <c r="AC24" s="20">
        <f>ABS(базовый!AC24*$AK$2)</f>
        <v>188</v>
      </c>
      <c r="AD24" s="35">
        <f>ABS(AC24*2+$H24)*базовый!AL24*базовый!$AD$34</f>
        <v>0</v>
      </c>
      <c r="AE24" s="20">
        <f>ABS(базовый!AE24*$AK$2)</f>
        <v>188</v>
      </c>
      <c r="AF24" s="35">
        <f>ABS(AE24*2+$H24)*базовый!AL24*базовый!$AF$34</f>
        <v>0</v>
      </c>
      <c r="AG24" s="20">
        <f>ABS(базовый!AG24*$AK$2)</f>
        <v>344</v>
      </c>
      <c r="AH24" s="36">
        <f>ABS(AG24*2+$H24)*базовый!AL24*базовый!$AH$34</f>
        <v>0</v>
      </c>
      <c r="AI24" s="20">
        <f>ABS(базовый!AI24*$AK$2)</f>
        <v>229</v>
      </c>
      <c r="AJ24" s="36">
        <f>ABS(AI24*2+$H24)*базовый!AL24*базовый!$AJ$34</f>
        <v>0</v>
      </c>
      <c r="AK24" s="163">
        <v>280</v>
      </c>
    </row>
    <row r="25" spans="1:37" ht="15.75" thickBot="1">
      <c r="A25" s="125"/>
      <c r="B25" s="158"/>
      <c r="C25" s="8" t="s">
        <v>7</v>
      </c>
      <c r="D25" s="9">
        <f>ABS(базовый!D25*$AK$2)</f>
        <v>193</v>
      </c>
      <c r="E25" s="1">
        <f t="shared" si="1"/>
        <v>579</v>
      </c>
      <c r="F25" s="9">
        <f>ABS(базовый!F25*$AK$2)</f>
        <v>15</v>
      </c>
      <c r="G25" s="3">
        <f>ABS(F25*A24/10)</f>
        <v>420</v>
      </c>
      <c r="H25" s="16">
        <f>ABS(B24+E25+G25)*базовый!AL25</f>
        <v>0</v>
      </c>
      <c r="I25" s="20">
        <f>ABS(базовый!I25*$AK$2)</f>
        <v>90</v>
      </c>
      <c r="J25" s="34">
        <f>ABS(I25*2+H25)*базовый!AL25*базовый!$J$34</f>
        <v>0</v>
      </c>
      <c r="K25" s="20">
        <f>ABS(базовый!K25*$AK$2)</f>
        <v>179</v>
      </c>
      <c r="L25" s="34">
        <f>ABS(K25*2+$H25)*базовый!AL25*базовый!$L$34</f>
        <v>0</v>
      </c>
      <c r="M25" s="20">
        <f>ABS(базовый!M25*$AK$2)</f>
        <v>201</v>
      </c>
      <c r="N25" s="34">
        <f>ABS(M25*2+$H25)*базовый!AL25*базовый!$N$34</f>
        <v>0</v>
      </c>
      <c r="O25" s="20">
        <f>ABS(базовый!O25*$AK$2)</f>
        <v>238</v>
      </c>
      <c r="P25" s="34">
        <f>ABS(O25*2+$H25)*базовый!AL25*базовый!$P$34</f>
        <v>0</v>
      </c>
      <c r="Q25" s="20">
        <f>ABS(базовый!Q25*$AK$2)</f>
        <v>188</v>
      </c>
      <c r="R25" s="34">
        <f>ABS(Q25*2+$H25)*базовый!AL25*базовый!$R$34</f>
        <v>0</v>
      </c>
      <c r="S25" s="20">
        <f>ABS(базовый!S25*$AK$2)</f>
        <v>205</v>
      </c>
      <c r="T25" s="34">
        <f>ABS(S25*2+$H25)*базовый!AL25*базовый!$T$34</f>
        <v>0</v>
      </c>
      <c r="U25" s="20">
        <f>ABS(базовый!U25*$AK$2)</f>
        <v>165</v>
      </c>
      <c r="V25" s="34">
        <f>ABS(U25*2+$H25)*базовый!AL25*базовый!$V$34</f>
        <v>0</v>
      </c>
      <c r="W25" s="20">
        <f>ABS(базовый!W25*$AK$2)</f>
        <v>173</v>
      </c>
      <c r="X25" s="34">
        <f>ABS(W25*2+$H25)*базовый!AL25*базовый!$X$34</f>
        <v>0</v>
      </c>
      <c r="Y25" s="20">
        <f>ABS(базовый!Y25*$AK$2)</f>
        <v>216</v>
      </c>
      <c r="Z25" s="34">
        <f>ABS(Y25*2+$H25)*базовый!AL25*базовый!$Z$34</f>
        <v>0</v>
      </c>
      <c r="AA25" s="20">
        <f>ABS(базовый!AA25*$AK$2)</f>
        <v>0</v>
      </c>
      <c r="AB25" s="42">
        <f>ABS(AA25*2+$H25)*базовый!AL25*базовый!$AB$34</f>
        <v>0</v>
      </c>
      <c r="AC25" s="20">
        <f>ABS(базовый!AC25*$AK$2)</f>
        <v>188</v>
      </c>
      <c r="AD25" s="34">
        <f>ABS(AC25*2+$H25)*базовый!AL25*базовый!$AD$34</f>
        <v>0</v>
      </c>
      <c r="AE25" s="20">
        <f>ABS(базовый!AE25*$AK$2)</f>
        <v>188</v>
      </c>
      <c r="AF25" s="34">
        <f>ABS(AE25*2+$H25)*базовый!AL25*базовый!$AF$34</f>
        <v>0</v>
      </c>
      <c r="AG25" s="20">
        <f>ABS(базовый!AG25*$AK$2)</f>
        <v>344</v>
      </c>
      <c r="AH25" s="34">
        <f>ABS(AG25*2+$H25)*базовый!AL25*базовый!$AH$34</f>
        <v>0</v>
      </c>
      <c r="AI25" s="20">
        <f>ABS(базовый!AI25*$AK$2)</f>
        <v>229</v>
      </c>
      <c r="AJ25" s="34">
        <f>ABS(AI25*2+$H25)*базовый!AL25*базовый!$AJ$34</f>
        <v>0</v>
      </c>
      <c r="AK25" s="164"/>
    </row>
    <row r="26" spans="1:37" ht="15.75" thickTop="1">
      <c r="A26" s="122">
        <v>300</v>
      </c>
      <c r="B26" s="157">
        <f>ABS(базовый!B26*$AK$2)</f>
        <v>862</v>
      </c>
      <c r="C26" s="7" t="s">
        <v>8</v>
      </c>
      <c r="D26" s="9">
        <f>ABS(базовый!D26*$AK$2)</f>
        <v>0</v>
      </c>
      <c r="E26" s="4">
        <f t="shared" si="1"/>
        <v>0</v>
      </c>
      <c r="F26" s="9">
        <f>ABS(базовый!F26*$AK$2)</f>
        <v>15</v>
      </c>
      <c r="G26" s="15">
        <f>ABS(F26*A26/10)</f>
        <v>450</v>
      </c>
      <c r="H26" s="19">
        <f>ABS(B26+E26+G26)*базовый!AL26</f>
        <v>0</v>
      </c>
      <c r="I26" s="20">
        <f>ABS(базовый!I26*$AK$2)</f>
        <v>90</v>
      </c>
      <c r="J26" s="33">
        <f>ABS(I26*2+H26)*базовый!AL26*базовый!$J$34</f>
        <v>0</v>
      </c>
      <c r="K26" s="20">
        <f>ABS(базовый!K26*$AK$2)</f>
        <v>179</v>
      </c>
      <c r="L26" s="33">
        <f>ABS(K26*2+$H26)*базовый!AL26*базовый!$L$34</f>
        <v>0</v>
      </c>
      <c r="M26" s="20">
        <f>ABS(базовый!M26*$AK$2)</f>
        <v>201</v>
      </c>
      <c r="N26" s="33">
        <f>ABS(M26*2+$H26)*базовый!AL26*базовый!$N$34</f>
        <v>0</v>
      </c>
      <c r="O26" s="20">
        <f>ABS(базовый!O26*$AK$2)</f>
        <v>238</v>
      </c>
      <c r="P26" s="33">
        <f>ABS(O26*2+$H26)*базовый!AL26*базовый!$P$34</f>
        <v>0</v>
      </c>
      <c r="Q26" s="20">
        <f>ABS(базовый!Q26*$AK$2)</f>
        <v>188</v>
      </c>
      <c r="R26" s="33">
        <f>ABS(Q26*2+$H26)*базовый!AL26*базовый!$R$34</f>
        <v>0</v>
      </c>
      <c r="S26" s="20">
        <f>ABS(базовый!S26*$AK$2)</f>
        <v>205</v>
      </c>
      <c r="T26" s="33">
        <f>ABS(S26*2+$H26)*базовый!AL26*базовый!$T$34</f>
        <v>0</v>
      </c>
      <c r="U26" s="20">
        <f>ABS(базовый!U26*$AK$2)</f>
        <v>165</v>
      </c>
      <c r="V26" s="33">
        <f>ABS(U26*2+$H26)*базовый!AL26*базовый!$V$34</f>
        <v>0</v>
      </c>
      <c r="W26" s="20">
        <f>ABS(базовый!W26*$AK$2)</f>
        <v>173</v>
      </c>
      <c r="X26" s="36">
        <f>ABS(W26*2+$H26)*базовый!AL26*базовый!$X$34</f>
        <v>0</v>
      </c>
      <c r="Y26" s="20">
        <f>ABS(базовый!Y26*$AK$2)</f>
        <v>216</v>
      </c>
      <c r="Z26" s="36">
        <f>ABS(Y26*2+$H26)*базовый!AL26*базовый!$Z$34</f>
        <v>0</v>
      </c>
      <c r="AA26" s="20">
        <f>ABS(базовый!AA26*$AK$2)</f>
        <v>0</v>
      </c>
      <c r="AB26" s="35">
        <f>ABS(AA26*2+$H26)*базовый!AL26*базовый!$AB$34</f>
        <v>0</v>
      </c>
      <c r="AC26" s="20">
        <f>ABS(базовый!AC26*$AK$2)</f>
        <v>188</v>
      </c>
      <c r="AD26" s="36">
        <f>ABS(AC26*2+$H26)*базовый!AL26*базовый!$AD$34</f>
        <v>0</v>
      </c>
      <c r="AE26" s="20">
        <f>ABS(базовый!AE26*$AK$2)</f>
        <v>188</v>
      </c>
      <c r="AF26" s="36">
        <f>ABS(AE26*2+$H26)*базовый!AL26*базовый!$AF$34</f>
        <v>0</v>
      </c>
      <c r="AG26" s="20">
        <f>ABS(базовый!AG26*$AK$2)</f>
        <v>344</v>
      </c>
      <c r="AH26" s="36">
        <f>ABS(AG26*2+$H26)*базовый!AL26*базовый!$AH$34</f>
        <v>0</v>
      </c>
      <c r="AI26" s="20">
        <f>ABS(базовый!AI26*$AK$2)</f>
        <v>229</v>
      </c>
      <c r="AJ26" s="36">
        <f>ABS(AI26*2+$H26)*базовый!AL26*базовый!$AJ$34</f>
        <v>0</v>
      </c>
      <c r="AK26" s="159">
        <v>300</v>
      </c>
    </row>
    <row r="27" spans="1:37" ht="15.75" thickBot="1">
      <c r="A27" s="123"/>
      <c r="B27" s="158"/>
      <c r="C27" s="8" t="s">
        <v>7</v>
      </c>
      <c r="D27" s="9">
        <f>ABS(базовый!D27*$AK$2)</f>
        <v>193</v>
      </c>
      <c r="E27" s="1">
        <f t="shared" si="1"/>
        <v>579</v>
      </c>
      <c r="F27" s="9">
        <f>ABS(базовый!F27*$AK$2)</f>
        <v>15</v>
      </c>
      <c r="G27" s="3">
        <f>ABS(F27*A26/10)</f>
        <v>450</v>
      </c>
      <c r="H27" s="16">
        <f>ABS(B26+E27+G27)*базовый!AL27</f>
        <v>1891</v>
      </c>
      <c r="I27" s="20">
        <f>ABS(базовый!I27*$AK$2)</f>
        <v>90</v>
      </c>
      <c r="J27" s="34">
        <f>ABS(I27*2+H27)*базовый!AL27*базовый!$J$34</f>
        <v>2071</v>
      </c>
      <c r="K27" s="20">
        <f>ABS(базовый!K27*$AK$2)</f>
        <v>179</v>
      </c>
      <c r="L27" s="34">
        <f>ABS(K27*2+$H27)*базовый!AL27*базовый!$L$34</f>
        <v>2249</v>
      </c>
      <c r="M27" s="20">
        <f>ABS(базовый!M27*$AK$2)</f>
        <v>201</v>
      </c>
      <c r="N27" s="34">
        <f>ABS(M27*2+$H27)*базовый!AL27*базовый!$N$34</f>
        <v>2293</v>
      </c>
      <c r="O27" s="20">
        <f>ABS(базовый!O27*$AK$2)</f>
        <v>238</v>
      </c>
      <c r="P27" s="34">
        <f>ABS(O27*2+$H27)*базовый!AL27*базовый!$P$34</f>
        <v>2367</v>
      </c>
      <c r="Q27" s="20">
        <f>ABS(базовый!Q27*$AK$2)</f>
        <v>188</v>
      </c>
      <c r="R27" s="34">
        <f>ABS(Q27*2+$H27)*базовый!AL27*базовый!$R$34</f>
        <v>2267</v>
      </c>
      <c r="S27" s="20">
        <f>ABS(базовый!S27*$AK$2)</f>
        <v>205</v>
      </c>
      <c r="T27" s="34">
        <f>ABS(S27*2+$H27)*базовый!AL27*базовый!$T$34</f>
        <v>2301</v>
      </c>
      <c r="U27" s="20">
        <f>ABS(базовый!U27*$AK$2)</f>
        <v>165</v>
      </c>
      <c r="V27" s="34">
        <f>ABS(U27*2+$H27)*базовый!AL27*базовый!$V$34</f>
        <v>2221</v>
      </c>
      <c r="W27" s="20">
        <f>ABS(базовый!W27*$AK$2)</f>
        <v>173</v>
      </c>
      <c r="X27" s="34">
        <f>ABS(W27*2+$H27)*базовый!AL27*базовый!$X$34</f>
        <v>2237</v>
      </c>
      <c r="Y27" s="20">
        <f>ABS(базовый!Y27*$AK$2)</f>
        <v>216</v>
      </c>
      <c r="Z27" s="34">
        <f>ABS(Y27*2+$H27)*базовый!AL27*базовый!$Z$34</f>
        <v>2323</v>
      </c>
      <c r="AA27" s="20">
        <f>ABS(базовый!AA27*$AK$2)</f>
        <v>0</v>
      </c>
      <c r="AB27" s="42">
        <f>ABS(AA27*2+$H27)*базовый!AL27*базовый!$AB$34</f>
        <v>0</v>
      </c>
      <c r="AC27" s="20">
        <f>ABS(базовый!AC27*$AK$2)</f>
        <v>188</v>
      </c>
      <c r="AD27" s="34">
        <f>ABS(AC27*2+$H27)*базовый!AL27*базовый!$AD$34</f>
        <v>2267</v>
      </c>
      <c r="AE27" s="20">
        <f>ABS(базовый!AE27*$AK$2)</f>
        <v>188</v>
      </c>
      <c r="AF27" s="34">
        <f>ABS(AE27*2+$H27)*базовый!AL27*базовый!$AF$34</f>
        <v>2267</v>
      </c>
      <c r="AG27" s="20">
        <f>ABS(базовый!AG27*$AK$2)</f>
        <v>344</v>
      </c>
      <c r="AH27" s="34">
        <f>ABS(AG27*2+$H27)*базовый!AL27*базовый!$AH$34</f>
        <v>2579</v>
      </c>
      <c r="AI27" s="20">
        <f>ABS(базовый!AI27*$AK$2)</f>
        <v>229</v>
      </c>
      <c r="AJ27" s="34">
        <f>ABS(AI27*2+$H27)*базовый!AL27*базовый!$AJ$34</f>
        <v>2349</v>
      </c>
      <c r="AK27" s="160"/>
    </row>
    <row r="28" spans="1:37" ht="15.75" thickTop="1">
      <c r="A28" s="126">
        <v>320</v>
      </c>
      <c r="B28" s="91">
        <f>ABS(базовый!B28*$AK$2)</f>
        <v>955</v>
      </c>
      <c r="C28" s="7" t="s">
        <v>8</v>
      </c>
      <c r="D28" s="9">
        <f>ABS(базовый!D28*$AK$2)</f>
        <v>0</v>
      </c>
      <c r="E28" s="4">
        <f t="shared" si="1"/>
        <v>0</v>
      </c>
      <c r="F28" s="9">
        <f>ABS(базовый!F28*$AK$2)</f>
        <v>15</v>
      </c>
      <c r="G28" s="13">
        <f>ABS(F28*A28/10)</f>
        <v>480</v>
      </c>
      <c r="H28" s="19">
        <f>ABS(B28+E28+G28)*базовый!AL28</f>
        <v>0</v>
      </c>
      <c r="I28" s="20">
        <f>ABS(базовый!I28*$AK$2)</f>
        <v>90</v>
      </c>
      <c r="J28" s="33">
        <f>ABS(I28*2+H28)*базовый!AL28*базовый!$J$34</f>
        <v>0</v>
      </c>
      <c r="K28" s="20">
        <f>ABS(базовый!K28*$AK$2)</f>
        <v>179</v>
      </c>
      <c r="L28" s="33">
        <f>ABS(K28*2+$H28)*базовый!AL28*базовый!$L$34</f>
        <v>0</v>
      </c>
      <c r="M28" s="20">
        <f>ABS(базовый!M28*$AK$2)</f>
        <v>201</v>
      </c>
      <c r="N28" s="33">
        <f>ABS(M28*2+$H28)*базовый!AL28*базовый!$N$34</f>
        <v>0</v>
      </c>
      <c r="O28" s="20">
        <f>ABS(базовый!O28*$AK$2)</f>
        <v>238</v>
      </c>
      <c r="P28" s="33">
        <f>ABS(O28*2+$H28)*базовый!AL28*базовый!$P$34</f>
        <v>0</v>
      </c>
      <c r="Q28" s="20">
        <f>ABS(базовый!Q28*$AK$2)</f>
        <v>188</v>
      </c>
      <c r="R28" s="33">
        <f>ABS(Q28*2+$H28)*базовый!AL28*базовый!$R$34</f>
        <v>0</v>
      </c>
      <c r="S28" s="20">
        <f>ABS(базовый!S28*$AK$2)</f>
        <v>205</v>
      </c>
      <c r="T28" s="33">
        <f>ABS(S28*2+$H28)*базовый!AL28*базовый!$T$34</f>
        <v>0</v>
      </c>
      <c r="U28" s="20">
        <f>ABS(базовый!U28*$AK$2)</f>
        <v>165</v>
      </c>
      <c r="V28" s="33">
        <f>ABS(U28*2+$H28)*базовый!AL28*базовый!$V$34</f>
        <v>0</v>
      </c>
      <c r="W28" s="20">
        <f>ABS(базовый!W28*$AK$2)</f>
        <v>173</v>
      </c>
      <c r="X28" s="36">
        <f>ABS(W28*2+$H28)*базовый!AL28*базовый!$X$34</f>
        <v>0</v>
      </c>
      <c r="Y28" s="20">
        <f>ABS(базовый!Y28*$AK$2)</f>
        <v>216</v>
      </c>
      <c r="Z28" s="36">
        <f>ABS(Y28*2+$H28)*базовый!AL28*базовый!$Z$34</f>
        <v>0</v>
      </c>
      <c r="AA28" s="20">
        <f>ABS(базовый!AA28*$AK$2)</f>
        <v>0</v>
      </c>
      <c r="AB28" s="35">
        <f>ABS(AA28*2+$H28)*базовый!AL28*базовый!$AB$34</f>
        <v>0</v>
      </c>
      <c r="AC28" s="20">
        <f>ABS(базовый!AC28*$AK$2)</f>
        <v>188</v>
      </c>
      <c r="AD28" s="36">
        <f>ABS(AC28*2+$H28)*базовый!AL28*базовый!$AD$34</f>
        <v>0</v>
      </c>
      <c r="AE28" s="20">
        <f>ABS(базовый!AE28*$AK$2)</f>
        <v>188</v>
      </c>
      <c r="AF28" s="36">
        <f>ABS(AE28*2+$H28)*базовый!AL28*базовый!$AF$34</f>
        <v>0</v>
      </c>
      <c r="AG28" s="20">
        <f>ABS(базовый!AG28*$AK$2)</f>
        <v>344</v>
      </c>
      <c r="AH28" s="36">
        <f>ABS(AG28*2+$H28)*базовый!AL28*базовый!$AH$34</f>
        <v>0</v>
      </c>
      <c r="AI28" s="20">
        <f>ABS(базовый!AI28*$AK$2)</f>
        <v>229</v>
      </c>
      <c r="AJ28" s="36">
        <f>ABS(AI28*2+$H28)*базовый!AL28*базовый!$AJ$34</f>
        <v>0</v>
      </c>
      <c r="AK28" s="155">
        <v>320</v>
      </c>
    </row>
    <row r="29" spans="1:37" ht="15.75" thickBot="1">
      <c r="A29" s="129"/>
      <c r="B29" s="96"/>
      <c r="C29" s="8" t="s">
        <v>7</v>
      </c>
      <c r="D29" s="9">
        <f>ABS(базовый!D29*$AK$2)</f>
        <v>193</v>
      </c>
      <c r="E29" s="1">
        <f t="shared" si="1"/>
        <v>579</v>
      </c>
      <c r="F29" s="9">
        <f>ABS(базовый!F29*$AK$2)</f>
        <v>15</v>
      </c>
      <c r="G29" s="14">
        <f>ABS(F29*A28/10)</f>
        <v>480</v>
      </c>
      <c r="H29" s="16">
        <f>ABS(B28+E29+G29)*базовый!AL29</f>
        <v>2014</v>
      </c>
      <c r="I29" s="20">
        <f>ABS(базовый!I29*$AK$2)</f>
        <v>90</v>
      </c>
      <c r="J29" s="34">
        <f>ABS(I29*2+H29)*базовый!AL29*базовый!$J$34</f>
        <v>2194</v>
      </c>
      <c r="K29" s="20">
        <f>ABS(базовый!K29*$AK$2)</f>
        <v>179</v>
      </c>
      <c r="L29" s="34">
        <f>ABS(K29*2+$H29)*базовый!AL29*базовый!$L$34</f>
        <v>2372</v>
      </c>
      <c r="M29" s="20">
        <f>ABS(базовый!M29*$AK$2)</f>
        <v>201</v>
      </c>
      <c r="N29" s="34">
        <f>ABS(M29*2+$H29)*базовый!AL29*базовый!$N$34</f>
        <v>2416</v>
      </c>
      <c r="O29" s="20">
        <f>ABS(базовый!O29*$AK$2)</f>
        <v>238</v>
      </c>
      <c r="P29" s="34">
        <f>ABS(O29*2+$H29)*базовый!AL29*базовый!$P$34</f>
        <v>2490</v>
      </c>
      <c r="Q29" s="20">
        <f>ABS(базовый!Q29*$AK$2)</f>
        <v>188</v>
      </c>
      <c r="R29" s="34">
        <f>ABS(Q29*2+$H29)*базовый!AL29*базовый!$R$34</f>
        <v>2390</v>
      </c>
      <c r="S29" s="20">
        <f>ABS(базовый!S29*$AK$2)</f>
        <v>205</v>
      </c>
      <c r="T29" s="34">
        <f>ABS(S29*2+$H29)*базовый!AL29*базовый!$T$34</f>
        <v>2424</v>
      </c>
      <c r="U29" s="20">
        <f>ABS(базовый!U29*$AK$2)</f>
        <v>165</v>
      </c>
      <c r="V29" s="34">
        <f>ABS(U29*2+$H29)*базовый!AL29*базовый!$V$34</f>
        <v>2344</v>
      </c>
      <c r="W29" s="20">
        <f>ABS(базовый!W29*$AK$2)</f>
        <v>173</v>
      </c>
      <c r="X29" s="34">
        <f>ABS(W29*2+$H29)*базовый!AL29*базовый!$X$34</f>
        <v>2360</v>
      </c>
      <c r="Y29" s="20">
        <f>ABS(базовый!Y29*$AK$2)</f>
        <v>216</v>
      </c>
      <c r="Z29" s="42">
        <f>ABS(Y29*2+$H29)*базовый!AL29*базовый!$Z$34</f>
        <v>2446</v>
      </c>
      <c r="AA29" s="20">
        <f>ABS(базовый!AA29*$AK$2)</f>
        <v>0</v>
      </c>
      <c r="AB29" s="42">
        <f>ABS(AA29*2+$H29)*базовый!AL29*базовый!$AB$34</f>
        <v>0</v>
      </c>
      <c r="AC29" s="20">
        <f>ABS(базовый!AC29*$AK$2)</f>
        <v>188</v>
      </c>
      <c r="AD29" s="42">
        <f>ABS(AC29*2+$H29)*базовый!AL29*базовый!$AD$34</f>
        <v>2390</v>
      </c>
      <c r="AE29" s="20">
        <f>ABS(базовый!AE29*$AK$2)</f>
        <v>188</v>
      </c>
      <c r="AF29" s="42">
        <f>ABS(AE29*2+$H29)*базовый!AL29*базовый!$AF$34</f>
        <v>2390</v>
      </c>
      <c r="AG29" s="20">
        <f>ABS(базовый!AG29*$AK$2)</f>
        <v>344</v>
      </c>
      <c r="AH29" s="34">
        <f>ABS(AG29*2+$H29)*базовый!AL29*базовый!$AH$34</f>
        <v>2702</v>
      </c>
      <c r="AI29" s="20">
        <f>ABS(базовый!AI29*$AK$2)</f>
        <v>229</v>
      </c>
      <c r="AJ29" s="34">
        <f>ABS(AI29*2+$H29)*базовый!AL29*базовый!$AJ$34</f>
        <v>2472</v>
      </c>
      <c r="AK29" s="156"/>
    </row>
    <row r="30" spans="1:37" ht="15.75" thickTop="1">
      <c r="A30" s="122">
        <v>360</v>
      </c>
      <c r="B30" s="157">
        <f>ABS(базовый!B30*$AK$2)</f>
        <v>0</v>
      </c>
      <c r="C30" s="7" t="s">
        <v>8</v>
      </c>
      <c r="D30" s="9">
        <f>ABS(базовый!D30*$AK$2)</f>
        <v>0</v>
      </c>
      <c r="E30" s="4">
        <f t="shared" si="1"/>
        <v>0</v>
      </c>
      <c r="F30" s="9">
        <f>ABS(базовый!F30*$AK$2)</f>
        <v>15</v>
      </c>
      <c r="G30" s="15">
        <f>ABS(F30*A30/10)</f>
        <v>540</v>
      </c>
      <c r="H30" s="19">
        <f>ABS(B30+E30+G30)*базовый!AL30</f>
        <v>0</v>
      </c>
      <c r="I30" s="20">
        <f>ABS(базовый!I30*$AK$2)</f>
        <v>90</v>
      </c>
      <c r="J30" s="33">
        <f>ABS(I30*2+H30)*базовый!AL30*базовый!$J$34</f>
        <v>0</v>
      </c>
      <c r="K30" s="20">
        <f>ABS(базовый!K30*$AK$2)</f>
        <v>179</v>
      </c>
      <c r="L30" s="33">
        <f>ABS(K30*2+$H30)*базовый!AL30*базовый!$L$34</f>
        <v>0</v>
      </c>
      <c r="M30" s="20">
        <f>ABS(базовый!M30*$AK$2)</f>
        <v>201</v>
      </c>
      <c r="N30" s="33">
        <f>ABS(M30*2+$H30)*базовый!AL30*базовый!$N$34</f>
        <v>0</v>
      </c>
      <c r="O30" s="20">
        <f>ABS(базовый!O30*$AK$2)</f>
        <v>238</v>
      </c>
      <c r="P30" s="33">
        <f>ABS(O30*2+$H30)*базовый!AL30*базовый!$P$34</f>
        <v>0</v>
      </c>
      <c r="Q30" s="20">
        <f>ABS(базовый!Q30*$AK$2)</f>
        <v>188</v>
      </c>
      <c r="R30" s="33">
        <f>ABS(Q30*2+$H30)*базовый!AL30*базовый!$R$34</f>
        <v>0</v>
      </c>
      <c r="S30" s="20">
        <f>ABS(базовый!S30*$AK$2)</f>
        <v>205</v>
      </c>
      <c r="T30" s="33">
        <f>ABS(S30*2+$H30)*базовый!AL30*базовый!$T$34</f>
        <v>0</v>
      </c>
      <c r="U30" s="20">
        <f>ABS(базовый!U30*$AK$2)</f>
        <v>165</v>
      </c>
      <c r="V30" s="33">
        <f>ABS(U30*2+$H30)*базовый!AL30*базовый!$V$34</f>
        <v>0</v>
      </c>
      <c r="W30" s="20">
        <f>ABS(базовый!W30*$AK$2)</f>
        <v>173</v>
      </c>
      <c r="X30" s="36">
        <f>ABS(W30*2+$H30)*базовый!AL30*базовый!$X$34</f>
        <v>0</v>
      </c>
      <c r="Y30" s="20">
        <f>ABS(базовый!Y30*$AK$2)</f>
        <v>216</v>
      </c>
      <c r="Z30" s="35">
        <f>ABS(Y30*2+$H30)*базовый!AL30*базовый!$Z$34</f>
        <v>0</v>
      </c>
      <c r="AA30" s="20">
        <f>ABS(базовый!AA30*$AK$2)</f>
        <v>0</v>
      </c>
      <c r="AB30" s="35">
        <f>ABS(AA30*2+$H30)*базовый!AL30*базовый!$AB$34</f>
        <v>0</v>
      </c>
      <c r="AC30" s="20">
        <f>ABS(базовый!AC30*$AK$2)</f>
        <v>188</v>
      </c>
      <c r="AD30" s="35">
        <f>ABS(AC30*2+$H30)*базовый!AL30*базовый!$AD$34</f>
        <v>0</v>
      </c>
      <c r="AE30" s="20">
        <f>ABS(базовый!AE30*$AK$2)</f>
        <v>188</v>
      </c>
      <c r="AF30" s="35">
        <f>ABS(AE30*2+$H30)*базовый!AL30*базовый!$AF$34</f>
        <v>0</v>
      </c>
      <c r="AG30" s="20">
        <f>ABS(базовый!AG30*$AK$2)</f>
        <v>344</v>
      </c>
      <c r="AH30" s="36">
        <f>ABS(AG30*2+$H30)*базовый!AL30*базовый!$AH$34</f>
        <v>0</v>
      </c>
      <c r="AI30" s="20">
        <f>ABS(базовый!AI30*$AK$2)</f>
        <v>229</v>
      </c>
      <c r="AJ30" s="36">
        <f>ABS(AI30*2+$H30)*базовый!AL30*базовый!$AJ$34</f>
        <v>0</v>
      </c>
      <c r="AK30" s="159">
        <v>360</v>
      </c>
    </row>
    <row r="31" spans="1:37" ht="15.75" thickBot="1">
      <c r="A31" s="123"/>
      <c r="B31" s="158"/>
      <c r="C31" s="8" t="s">
        <v>7</v>
      </c>
      <c r="D31" s="9">
        <f>ABS(базовый!D31*$AK$2)</f>
        <v>193</v>
      </c>
      <c r="E31" s="1">
        <f t="shared" si="1"/>
        <v>579</v>
      </c>
      <c r="F31" s="9">
        <f>ABS(базовый!F31*$AK$2)</f>
        <v>15</v>
      </c>
      <c r="G31" s="3">
        <f>ABS(F31*A30/10)</f>
        <v>540</v>
      </c>
      <c r="H31" s="16">
        <f>ABS(B30+E31+G31)*базовый!AL31</f>
        <v>0</v>
      </c>
      <c r="I31" s="20">
        <f>ABS(базовый!I31*$AK$2)</f>
        <v>90</v>
      </c>
      <c r="J31" s="34">
        <f>ABS(I31*2+H31)*базовый!AL31*базовый!$J$34</f>
        <v>0</v>
      </c>
      <c r="K31" s="20">
        <f>ABS(базовый!K31*$AK$2)</f>
        <v>179</v>
      </c>
      <c r="L31" s="34">
        <f>ABS(K31*2+$H31)*базовый!AL31*базовый!$L$34</f>
        <v>0</v>
      </c>
      <c r="M31" s="20">
        <f>ABS(базовый!M31*$AK$2)</f>
        <v>201</v>
      </c>
      <c r="N31" s="34">
        <f>ABS(M31*2+$H31)*базовый!AL31*базовый!$N$34</f>
        <v>0</v>
      </c>
      <c r="O31" s="20">
        <f>ABS(базовый!O31*$AK$2)</f>
        <v>238</v>
      </c>
      <c r="P31" s="34">
        <f>ABS(O31*2+$H31)*базовый!AL31*базовый!$P$34</f>
        <v>0</v>
      </c>
      <c r="Q31" s="20">
        <f>ABS(базовый!Q31*$AK$2)</f>
        <v>188</v>
      </c>
      <c r="R31" s="34">
        <f>ABS(Q31*2+$H31)*базовый!AL31*базовый!$R$34</f>
        <v>0</v>
      </c>
      <c r="S31" s="20">
        <f>ABS(базовый!S31*$AK$2)</f>
        <v>205</v>
      </c>
      <c r="T31" s="34">
        <f>ABS(S31*2+$H31)*базовый!AL31*базовый!$T$34</f>
        <v>0</v>
      </c>
      <c r="U31" s="20">
        <f>ABS(базовый!U31*$AK$2)</f>
        <v>165</v>
      </c>
      <c r="V31" s="34">
        <f>ABS(U31*2+$H31)*базовый!AL31*базовый!$V$34</f>
        <v>0</v>
      </c>
      <c r="W31" s="20">
        <f>ABS(базовый!W31*$AK$2)</f>
        <v>173</v>
      </c>
      <c r="X31" s="34">
        <f>ABS(W31*2+$H31)*базовый!AL31*базовый!$X$34</f>
        <v>0</v>
      </c>
      <c r="Y31" s="20">
        <f>ABS(базовый!Y31*$AK$2)</f>
        <v>216</v>
      </c>
      <c r="Z31" s="42">
        <f>ABS(Y31*2+$H31)*базовый!AL31*базовый!$Z$34</f>
        <v>0</v>
      </c>
      <c r="AA31" s="20">
        <f>ABS(базовый!AA31*$AK$2)</f>
        <v>0</v>
      </c>
      <c r="AB31" s="34">
        <f>ABS(AA31*2+$H31)*базовый!AL31*базовый!$AB$34</f>
        <v>0</v>
      </c>
      <c r="AC31" s="20">
        <f>ABS(базовый!AC31*$AK$2)</f>
        <v>188</v>
      </c>
      <c r="AD31" s="42">
        <f>ABS(AC31*2+$H31)*базовый!AL31*базовый!$AD$34</f>
        <v>0</v>
      </c>
      <c r="AE31" s="20">
        <f>ABS(базовый!AE31*$AK$2)</f>
        <v>188</v>
      </c>
      <c r="AF31" s="34">
        <f>ABS(AE31*2+$H31)*базовый!AL31*базовый!$AF$34</f>
        <v>0</v>
      </c>
      <c r="AG31" s="20">
        <f>ABS(базовый!AG31*$AK$2)</f>
        <v>344</v>
      </c>
      <c r="AH31" s="34">
        <f>ABS(AG31*2+$H31)*базовый!AL31*базовый!$AH$34</f>
        <v>0</v>
      </c>
      <c r="AI31" s="20">
        <f>ABS(базовый!AI31*$AK$2)</f>
        <v>229</v>
      </c>
      <c r="AJ31" s="34">
        <f>ABS(AI31*2+$H31)*базовый!AL31*базовый!$AJ$34</f>
        <v>0</v>
      </c>
      <c r="AK31" s="160"/>
    </row>
    <row r="32" spans="1:37" ht="15.75" thickTop="1">
      <c r="A32" s="126">
        <v>400</v>
      </c>
      <c r="B32" s="91">
        <f>ABS(базовый!B32*$AK$2)</f>
        <v>1185</v>
      </c>
      <c r="C32" s="7" t="s">
        <v>8</v>
      </c>
      <c r="D32" s="9">
        <f>ABS(базовый!D32*$AK$2)</f>
        <v>0</v>
      </c>
      <c r="E32" s="4">
        <f t="shared" si="1"/>
        <v>0</v>
      </c>
      <c r="F32" s="9">
        <f>ABS(базовый!F32*$AK$2)</f>
        <v>15</v>
      </c>
      <c r="G32" s="13">
        <f>ABS(F32*A32/10)</f>
        <v>600</v>
      </c>
      <c r="H32" s="19">
        <f>ABS(B32+E32+G32)*базовый!AL32</f>
        <v>0</v>
      </c>
      <c r="I32" s="20">
        <f>ABS(базовый!I32*$AK$2)</f>
        <v>90</v>
      </c>
      <c r="J32" s="33">
        <f>ABS(I32*2+H32)*базовый!AL32*базовый!$J$34</f>
        <v>0</v>
      </c>
      <c r="K32" s="20">
        <f>ABS(базовый!K32*$AK$2)</f>
        <v>179</v>
      </c>
      <c r="L32" s="33">
        <f>ABS(K32*2+$H32)*базовый!AL32*базовый!$L$34</f>
        <v>0</v>
      </c>
      <c r="M32" s="20">
        <f>ABS(базовый!M32*$AK$2)</f>
        <v>201</v>
      </c>
      <c r="N32" s="33">
        <f>ABS(M32*2+$H32)*базовый!AL32*базовый!$N$34</f>
        <v>0</v>
      </c>
      <c r="O32" s="20">
        <f>ABS(базовый!O32*$AK$2)</f>
        <v>238</v>
      </c>
      <c r="P32" s="33">
        <f>ABS(O32*2+$H32)*базовый!AL32*базовый!$P$34</f>
        <v>0</v>
      </c>
      <c r="Q32" s="20">
        <f>ABS(базовый!Q32*$AK$2)</f>
        <v>188</v>
      </c>
      <c r="R32" s="33">
        <f>ABS(Q32*2+$H32)*базовый!AL32*базовый!$R$34</f>
        <v>0</v>
      </c>
      <c r="S32" s="20">
        <f>ABS(базовый!S32*$AK$2)</f>
        <v>205</v>
      </c>
      <c r="T32" s="33">
        <f>ABS(S32*2+$H32)*базовый!AL32*базовый!$T$34</f>
        <v>0</v>
      </c>
      <c r="U32" s="20">
        <f>ABS(базовый!U32*$AK$2)</f>
        <v>165</v>
      </c>
      <c r="V32" s="33">
        <f>ABS(U32*2+$H32)*базовый!AL32*базовый!$V$34</f>
        <v>0</v>
      </c>
      <c r="W32" s="20">
        <f>ABS(базовый!W32*$AK$2)</f>
        <v>173</v>
      </c>
      <c r="X32" s="36">
        <f>ABS(W32*2+$H32)*базовый!AL32*базовый!$X$34</f>
        <v>0</v>
      </c>
      <c r="Y32" s="20">
        <f>ABS(базовый!Y32*$AK$2)</f>
        <v>216</v>
      </c>
      <c r="Z32" s="35">
        <f>ABS(Y32*2+$H32)*базовый!AL32*базовый!$Z$34</f>
        <v>0</v>
      </c>
      <c r="AA32" s="20">
        <f>ABS(базовый!AA32*$AK$2)</f>
        <v>0</v>
      </c>
      <c r="AB32" s="36">
        <f>ABS(AA32*2+$H32)*базовый!AL32*базовый!$AB$34</f>
        <v>0</v>
      </c>
      <c r="AC32" s="20">
        <f>ABS(базовый!AC32*$AK$2)</f>
        <v>188</v>
      </c>
      <c r="AD32" s="35">
        <f>ABS(AC32*2+$H32)*базовый!AL32*базовый!$AD$34</f>
        <v>0</v>
      </c>
      <c r="AE32" s="20">
        <f>ABS(базовый!AE32*$AK$2)</f>
        <v>188</v>
      </c>
      <c r="AF32" s="36">
        <f>ABS(AE32*2+$H32)*базовый!AL32*базовый!$AF$34</f>
        <v>0</v>
      </c>
      <c r="AG32" s="20">
        <f>ABS(базовый!AG32*$AK$2)</f>
        <v>344</v>
      </c>
      <c r="AH32" s="36">
        <f>ABS(AG32*2+$H32)*базовый!AL32*базовый!$AH$34</f>
        <v>0</v>
      </c>
      <c r="AI32" s="20">
        <f>ABS(базовый!AI32*$AK$2)</f>
        <v>229</v>
      </c>
      <c r="AJ32" s="36">
        <f>ABS(AI32*2+$H32)*базовый!AL32*базовый!$AJ$34</f>
        <v>0</v>
      </c>
      <c r="AK32" s="161">
        <v>400</v>
      </c>
    </row>
    <row r="33" spans="1:37" ht="15.75" thickBot="1">
      <c r="A33" s="127"/>
      <c r="B33" s="96"/>
      <c r="C33" s="5" t="s">
        <v>7</v>
      </c>
      <c r="D33" s="9">
        <f>ABS(базовый!D33*$AK$2)</f>
        <v>193</v>
      </c>
      <c r="E33" s="1">
        <f t="shared" si="1"/>
        <v>579</v>
      </c>
      <c r="F33" s="9">
        <f>ABS(базовый!F33*$AK$2)</f>
        <v>15</v>
      </c>
      <c r="G33" s="3">
        <f>ABS(F33*A32/10)</f>
        <v>600</v>
      </c>
      <c r="H33" s="16">
        <f>ABS(B32+E33+G33)*базовый!AL33</f>
        <v>2364</v>
      </c>
      <c r="I33" s="20">
        <f>ABS(базовый!I33*$AK$2)</f>
        <v>90</v>
      </c>
      <c r="J33" s="34">
        <f>ABS(I33*2+H33)*базовый!AL33*базовый!$J$34</f>
        <v>2544</v>
      </c>
      <c r="K33" s="20">
        <f>ABS(базовый!K33*$AK$2)</f>
        <v>179</v>
      </c>
      <c r="L33" s="34">
        <f>ABS(K33*2+$H33)*базовый!AL33*базовый!$L$34</f>
        <v>2722</v>
      </c>
      <c r="M33" s="20">
        <f>ABS(базовый!M33*$AK$2)</f>
        <v>201</v>
      </c>
      <c r="N33" s="34">
        <f>ABS(M33*2+$H33)*базовый!AL33*базовый!$N$34</f>
        <v>2766</v>
      </c>
      <c r="O33" s="20">
        <f>ABS(базовый!O33*$AK$2)</f>
        <v>238</v>
      </c>
      <c r="P33" s="34">
        <f>ABS(O33*2+$H33)*базовый!AL33*базовый!$P$34</f>
        <v>2840</v>
      </c>
      <c r="Q33" s="20">
        <f>ABS(базовый!Q33*$AK$2)</f>
        <v>188</v>
      </c>
      <c r="R33" s="34">
        <f>ABS(Q33*2+$H33)*базовый!AL33*базовый!$R$34</f>
        <v>2740</v>
      </c>
      <c r="S33" s="20">
        <f>ABS(базовый!S33*$AK$2)</f>
        <v>205</v>
      </c>
      <c r="T33" s="34">
        <f>ABS(S33*2+$H33)*базовый!AL33*базовый!$T$34</f>
        <v>2774</v>
      </c>
      <c r="U33" s="20">
        <f>ABS(базовый!U33*$AK$2)</f>
        <v>165</v>
      </c>
      <c r="V33" s="34">
        <f>ABS(U33*2+$H33)*базовый!AL33*базовый!$V$34</f>
        <v>2694</v>
      </c>
      <c r="W33" s="20">
        <f>ABS(базовый!W33*$AK$2)</f>
        <v>173</v>
      </c>
      <c r="X33" s="34">
        <f>ABS(W33*2+$H33)*базовый!AL33*базовый!$X$34</f>
        <v>2710</v>
      </c>
      <c r="Y33" s="20">
        <f>ABS(базовый!Y33*$AK$2)</f>
        <v>216</v>
      </c>
      <c r="Z33" s="34">
        <f>ABS(Y33*2+$H33)*базовый!AL33*базовый!$Z$34</f>
        <v>2796</v>
      </c>
      <c r="AA33" s="20">
        <f>ABS(базовый!AA33*$AK$2)</f>
        <v>0</v>
      </c>
      <c r="AB33" s="42">
        <f>ABS(AA33*2+$H33)*базовый!AL33*базовый!$AB$34</f>
        <v>0</v>
      </c>
      <c r="AC33" s="20">
        <f>ABS(базовый!AC33*$AK$2)</f>
        <v>188</v>
      </c>
      <c r="AD33" s="42">
        <f>ABS(AC33*2+$H33)*базовый!AL33*базовый!$AD$34</f>
        <v>2740</v>
      </c>
      <c r="AE33" s="20">
        <f>ABS(базовый!AE33*$AK$2)</f>
        <v>188</v>
      </c>
      <c r="AF33" s="34">
        <f>ABS(AE33*2+$H33)*базовый!AL33*базовый!$AF$34</f>
        <v>2740</v>
      </c>
      <c r="AG33" s="20">
        <f>ABS(базовый!AG33*$AK$2)</f>
        <v>344</v>
      </c>
      <c r="AH33" s="34">
        <f>ABS(AG33*2+$H33)*базовый!AL33*базовый!$AH$34</f>
        <v>3052</v>
      </c>
      <c r="AI33" s="20">
        <f>ABS(базовый!AI33*$AK31)</f>
        <v>0</v>
      </c>
      <c r="AJ33" s="34">
        <f>ABS(AI33*2+$H33)*базовый!AL33*базовый!$AJ$34</f>
        <v>2364</v>
      </c>
      <c r="AK33" s="162"/>
    </row>
    <row r="34" spans="8:30" ht="15.75" thickTop="1">
      <c r="H34" s="17"/>
      <c r="AB34" s="17"/>
      <c r="AD34" s="17"/>
    </row>
    <row r="36" spans="1:37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8" ht="59.25" customHeight="1">
      <c r="A37" s="165" t="str">
        <f>REPT(базовый!A37,1)</f>
        <v>Cassa de lux D=16/25</v>
      </c>
      <c r="B37" s="166"/>
      <c r="C37" s="167"/>
      <c r="D37" s="102" t="s">
        <v>3</v>
      </c>
      <c r="E37" s="103"/>
      <c r="F37" s="104"/>
      <c r="G37" s="105" t="s">
        <v>0</v>
      </c>
      <c r="H37" s="106"/>
      <c r="I37" s="107" t="s">
        <v>4</v>
      </c>
      <c r="J37" s="110" t="s">
        <v>10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26"/>
    </row>
    <row r="38" spans="1:38" ht="50.25" customHeight="1">
      <c r="A38" s="30"/>
      <c r="B38" s="113" t="s">
        <v>6</v>
      </c>
      <c r="C38" s="114"/>
      <c r="D38" s="115" t="s">
        <v>1</v>
      </c>
      <c r="E38" s="116"/>
      <c r="F38" s="116" t="s">
        <v>2</v>
      </c>
      <c r="G38" s="134" t="s">
        <v>1</v>
      </c>
      <c r="H38" s="115" t="s">
        <v>2</v>
      </c>
      <c r="I38" s="108"/>
      <c r="J38" s="55" t="str">
        <f>REPT(базовый!J38,1)</f>
        <v>Заглушка</v>
      </c>
      <c r="K38" s="137" t="s">
        <v>13</v>
      </c>
      <c r="L38" s="77" t="str">
        <f>REPT(базовый!L38,1)</f>
        <v>Мечь, Ветка с листьями</v>
      </c>
      <c r="M38" s="137" t="s">
        <v>13</v>
      </c>
      <c r="N38" s="81" t="str">
        <f>REPT(базовый!N38,1)</f>
        <v>Колокол, Кедр</v>
      </c>
      <c r="O38" s="137" t="s">
        <v>13</v>
      </c>
      <c r="P38" s="81" t="str">
        <f>REPT(базовый!P38,1)</f>
        <v>Овал, Милано </v>
      </c>
      <c r="Q38" s="137" t="s">
        <v>13</v>
      </c>
      <c r="R38" s="81" t="str">
        <f>REPT(базовый!R38,1)</f>
        <v>Клён, Перо</v>
      </c>
      <c r="S38" s="137" t="s">
        <v>13</v>
      </c>
      <c r="T38" s="83" t="str">
        <f>REPT(базовый!T38,1)</f>
        <v>Аванти</v>
      </c>
      <c r="U38" s="137" t="s">
        <v>13</v>
      </c>
      <c r="V38" s="83" t="str">
        <f>REPT(базовый!V38,1)</f>
        <v>Капля</v>
      </c>
      <c r="W38" s="137" t="s">
        <v>13</v>
      </c>
      <c r="X38" s="81" t="str">
        <f>REPT(базовый!X38,1)</f>
        <v>Лист большой</v>
      </c>
      <c r="Y38" s="137" t="s">
        <v>13</v>
      </c>
      <c r="Z38" s="81" t="str">
        <f>REPT(базовый!Z38,1)</f>
        <v>Шар большой Верона,</v>
      </c>
      <c r="AA38" s="137" t="s">
        <v>13</v>
      </c>
      <c r="AB38" s="81" t="str">
        <f>REPT(базовый!AB38,1)</f>
        <v>Амбер, Барокко</v>
      </c>
      <c r="AC38" s="137" t="s">
        <v>13</v>
      </c>
      <c r="AD38" s="81" t="str">
        <f>REPT(базовый!AD38,1)</f>
        <v>Шар, Цилиндр</v>
      </c>
      <c r="AE38" s="137" t="s">
        <v>13</v>
      </c>
      <c r="AF38" s="81" t="str">
        <f>REPT(базовый!AF38,1)</f>
        <v>Фантазия, Спираль</v>
      </c>
      <c r="AG38" s="137" t="s">
        <v>13</v>
      </c>
      <c r="AH38" s="83" t="str">
        <f>REPT(базовый!AH38,1)</f>
        <v>Ампир</v>
      </c>
      <c r="AI38" s="137" t="s">
        <v>13</v>
      </c>
      <c r="AJ38" s="83" t="str">
        <f>REPT(базовый!AJ38,1)</f>
        <v>Ажур</v>
      </c>
      <c r="AK38" s="137" t="s">
        <v>13</v>
      </c>
      <c r="AL38" s="39"/>
    </row>
    <row r="39" spans="1:38" ht="15.75" thickBot="1">
      <c r="A39" s="22" t="s">
        <v>5</v>
      </c>
      <c r="C39" s="23" t="s">
        <v>2</v>
      </c>
      <c r="D39" s="117"/>
      <c r="E39" s="118"/>
      <c r="F39" s="118"/>
      <c r="G39" s="135"/>
      <c r="H39" s="117"/>
      <c r="I39" s="109"/>
      <c r="J39" s="56">
        <f>ABS(базовый!J39*$AK$2)</f>
        <v>90</v>
      </c>
      <c r="K39" s="141"/>
      <c r="L39" s="59">
        <f>ABS(базовый!L39*$AK$2)</f>
        <v>179</v>
      </c>
      <c r="M39" s="141"/>
      <c r="N39" s="60">
        <f>ABS(базовый!N39*$AK$2)</f>
        <v>201</v>
      </c>
      <c r="O39" s="141"/>
      <c r="P39" s="60">
        <f>ABS(базовый!P39*$AK$2)</f>
        <v>238</v>
      </c>
      <c r="Q39" s="141"/>
      <c r="R39" s="60">
        <f>ABS(базовый!R39*$AK$2)</f>
        <v>188</v>
      </c>
      <c r="S39" s="141"/>
      <c r="T39" s="60">
        <f>ABS(базовый!T39*$AK$2)</f>
        <v>205</v>
      </c>
      <c r="U39" s="141"/>
      <c r="V39" s="60">
        <f>ABS(базовый!V39*$AK$2)</f>
        <v>165</v>
      </c>
      <c r="W39" s="141"/>
      <c r="X39" s="60">
        <f>ABS(базовый!X39*$AK$2)</f>
        <v>173</v>
      </c>
      <c r="Y39" s="141"/>
      <c r="Z39" s="60">
        <f>ABS(базовый!Z39*$AK$2)</f>
        <v>216</v>
      </c>
      <c r="AA39" s="141"/>
      <c r="AB39" s="60">
        <f>ABS(базовый!AB39*$AK$2)</f>
        <v>0</v>
      </c>
      <c r="AC39" s="141"/>
      <c r="AD39" s="60">
        <f>ABS(базовый!AD39*$AK$2)</f>
        <v>188</v>
      </c>
      <c r="AE39" s="141"/>
      <c r="AF39" s="60">
        <f>ABS(базовый!AF39*$AK$2)</f>
        <v>188</v>
      </c>
      <c r="AG39" s="141"/>
      <c r="AH39" s="60">
        <f>ABS(базовый!AH39*$AK$2)</f>
        <v>344</v>
      </c>
      <c r="AI39" s="141"/>
      <c r="AJ39" s="60">
        <f>ABS(базовый!AJ39*$AK$2)</f>
        <v>229</v>
      </c>
      <c r="AK39" s="141"/>
      <c r="AL39" s="40"/>
    </row>
    <row r="40" spans="1:38" ht="15.75" thickTop="1">
      <c r="A40" s="132">
        <v>120</v>
      </c>
      <c r="B40" s="168">
        <f>ABS(базовый!B40*$AK$2)</f>
        <v>0</v>
      </c>
      <c r="C40" s="157">
        <f>ABS(базовый!C40*$AK$2)</f>
        <v>0</v>
      </c>
      <c r="D40" s="7" t="s">
        <v>8</v>
      </c>
      <c r="E40" s="9">
        <f>ABS(базовый!E40*$AK$2)</f>
        <v>0</v>
      </c>
      <c r="F40" s="6">
        <f>ABS(E40*2)</f>
        <v>0</v>
      </c>
      <c r="G40" s="9">
        <f>ABS(базовый!G40*$AK$2)</f>
        <v>15</v>
      </c>
      <c r="H40" s="18">
        <f>ABS((G40*A40/10)*2)</f>
        <v>360</v>
      </c>
      <c r="I40" s="27">
        <f>ABS(B40+C40+F40+H40)*базовый!AM40</f>
        <v>0</v>
      </c>
      <c r="J40" s="41">
        <f>ABS(J39*2)*базовый!J36</f>
        <v>180</v>
      </c>
      <c r="K40" s="33">
        <f>ABS(J40*2+I40)*базовый!AM40*базовый!$J$34</f>
        <v>0</v>
      </c>
      <c r="L40" s="37">
        <f>ABS(L39+$J$39)*базовый!L36</f>
        <v>269</v>
      </c>
      <c r="M40" s="33">
        <f>ABS(L40*2+$I40)*базовый!AM40*базовый!$L$34</f>
        <v>0</v>
      </c>
      <c r="N40" s="38">
        <f>ABS(N39+$J$39)*базовый!N36</f>
        <v>291</v>
      </c>
      <c r="O40" s="33">
        <f>ABS(N40*2+$I40)*базовый!AM40*базовый!$N$34</f>
        <v>0</v>
      </c>
      <c r="P40" s="38">
        <f>ABS(P39+$J$39)*базовый!P36</f>
        <v>328</v>
      </c>
      <c r="Q40" s="33">
        <f>ABS(P40*2+$I40)*базовый!AM40*базовый!$P$34</f>
        <v>0</v>
      </c>
      <c r="R40" s="38">
        <f>ABS(R39+J39)*базовый!R36</f>
        <v>278</v>
      </c>
      <c r="S40" s="33">
        <f>ABS(R40*2+$I40)*базовый!AM40*базовый!$R$34</f>
        <v>0</v>
      </c>
      <c r="T40" s="38">
        <f>ABS(T39+J39)*базовый!T36</f>
        <v>295</v>
      </c>
      <c r="U40" s="33">
        <f>ABS(T40*2+$I40)*базовый!AM40*базовый!$T$34</f>
        <v>0</v>
      </c>
      <c r="V40" s="38">
        <f>ABS(V39+J39)*базовый!V36</f>
        <v>255</v>
      </c>
      <c r="W40" s="33">
        <f>ABS(V40*2+$I40)*базовый!AM40*базовый!$V$34</f>
        <v>0</v>
      </c>
      <c r="X40" s="38">
        <f>ABS(X39+J39)*базовый!X36</f>
        <v>263</v>
      </c>
      <c r="Y40" s="36">
        <f>ABS(X40*2+$I40)*базовый!AM40*базовый!$X$34</f>
        <v>0</v>
      </c>
      <c r="Z40" s="38">
        <f>ABS(Z39+J39)*базовый!Z36</f>
        <v>306</v>
      </c>
      <c r="AA40" s="36">
        <f>ABS(Z40*2+$I40)*базовый!AM40*базовый!$Z$34</f>
        <v>0</v>
      </c>
      <c r="AB40" s="38">
        <f>ABS(AB39+J39)*базовый!AB36</f>
        <v>0</v>
      </c>
      <c r="AC40" s="36">
        <f>ABS(AB40*2+$I40)*базовый!AM40*базовый!$AB$34</f>
        <v>0</v>
      </c>
      <c r="AD40" s="38">
        <f>ABS(AD39+J39)*базовый!AD36</f>
        <v>278</v>
      </c>
      <c r="AE40" s="36">
        <f>ABS(AD40*2+$I40)*базовый!AM40*базовый!$AD$34</f>
        <v>0</v>
      </c>
      <c r="AF40" s="38">
        <f>ABS(AF39+J39)*базовый!AF36</f>
        <v>278</v>
      </c>
      <c r="AG40" s="36">
        <f>ABS(AF40*2+$I40)*базовый!AM40*базовый!$AF$34</f>
        <v>0</v>
      </c>
      <c r="AH40" s="38">
        <f>ABS(AH39+J39)*базовый!AH36</f>
        <v>434</v>
      </c>
      <c r="AI40" s="36">
        <f>ABS(AH40*2+$I40)*базовый!AM40*базовый!$AH$34</f>
        <v>0</v>
      </c>
      <c r="AJ40" s="38">
        <f>ABS(AJ39+J39)*базовый!AJ36</f>
        <v>319</v>
      </c>
      <c r="AK40" s="36">
        <f>ABS(AJ40*2+$I40)*базовый!AM40*базовый!$AJ$34</f>
        <v>0</v>
      </c>
      <c r="AL40" s="163">
        <v>120</v>
      </c>
    </row>
    <row r="41" spans="1:38" ht="15.75" thickBot="1">
      <c r="A41" s="133"/>
      <c r="B41" s="169"/>
      <c r="C41" s="158"/>
      <c r="D41" s="8" t="s">
        <v>7</v>
      </c>
      <c r="E41" s="9">
        <f>ABS(базовый!E41*$AK$2)</f>
        <v>235</v>
      </c>
      <c r="F41" s="1">
        <f>ABS(E41*2)</f>
        <v>470</v>
      </c>
      <c r="G41" s="11">
        <f>ABS(G40)</f>
        <v>15</v>
      </c>
      <c r="H41" s="14">
        <f>ABS((G41*A40/10)*2)</f>
        <v>360</v>
      </c>
      <c r="I41" s="28">
        <f>ABS(B40+C40+F41+H41)*базовый!AM41</f>
        <v>0</v>
      </c>
      <c r="J41" s="41">
        <f>ABS(J40)</f>
        <v>180</v>
      </c>
      <c r="K41" s="34">
        <f>ABS(J41*2+I41)*базовый!AM41*базовый!$J$34</f>
        <v>0</v>
      </c>
      <c r="L41" s="37">
        <f>ABS(L40)</f>
        <v>269</v>
      </c>
      <c r="M41" s="34">
        <f>ABS(L41*2+$I41)*базовый!AM41*базовый!$L$34</f>
        <v>0</v>
      </c>
      <c r="N41" s="37">
        <f>ABS(N40)</f>
        <v>291</v>
      </c>
      <c r="O41" s="34">
        <f>ABS(N41*2+$I41)*базовый!AM41*базовый!$N$34</f>
        <v>0</v>
      </c>
      <c r="P41" s="37">
        <f>ABS(P40)</f>
        <v>328</v>
      </c>
      <c r="Q41" s="34">
        <f>ABS(P41*2+$I41)*базовый!AM41*базовый!$P$34</f>
        <v>0</v>
      </c>
      <c r="R41" s="37">
        <f>ABS(R40)</f>
        <v>278</v>
      </c>
      <c r="S41" s="34">
        <f>ABS(R41*2+$I41)*базовый!AM41*базовый!$R$34</f>
        <v>0</v>
      </c>
      <c r="T41" s="37">
        <f>ABS(T40)</f>
        <v>295</v>
      </c>
      <c r="U41" s="34">
        <f>ABS(T41*2+$I41)*базовый!AM41*базовый!$T$34</f>
        <v>0</v>
      </c>
      <c r="V41" s="37">
        <f>ABS(V40)</f>
        <v>255</v>
      </c>
      <c r="W41" s="34">
        <f>ABS(V41*2+$I41)*базовый!AM41*базовый!$V$34</f>
        <v>0</v>
      </c>
      <c r="X41" s="37">
        <f>ABS(X40)</f>
        <v>263</v>
      </c>
      <c r="Y41" s="34">
        <f>ABS(X41*2+$I41)*базовый!AM41*базовый!$X$34</f>
        <v>0</v>
      </c>
      <c r="Z41" s="37">
        <f>ABS(Z40)</f>
        <v>306</v>
      </c>
      <c r="AA41" s="42">
        <f>ABS(Z41*2+$I41)*базовый!AM41*базовый!$Z$34</f>
        <v>0</v>
      </c>
      <c r="AB41" s="37">
        <f>ABS(AB40)</f>
        <v>0</v>
      </c>
      <c r="AC41" s="42">
        <f>ABS(AB41*2+$I41)*базовый!AM41*базовый!$AB$34</f>
        <v>0</v>
      </c>
      <c r="AD41" s="37">
        <f>ABS(AD40)</f>
        <v>278</v>
      </c>
      <c r="AE41" s="42">
        <f>ABS(AD41*2+$I41)*базовый!AM41*базовый!$AD$34</f>
        <v>0</v>
      </c>
      <c r="AF41" s="37">
        <f>ABS(AF40)</f>
        <v>278</v>
      </c>
      <c r="AG41" s="42">
        <f>ABS(AF41*2+$I41)*базовый!AM41*базовый!$AF$34</f>
        <v>0</v>
      </c>
      <c r="AH41" s="37">
        <f>ABS(AH40)</f>
        <v>434</v>
      </c>
      <c r="AI41" s="42">
        <f>ABS(AH41*2+$I41)*базовый!AM41*базовый!$AH$34</f>
        <v>0</v>
      </c>
      <c r="AJ41" s="37">
        <f>ABS(AJ40)</f>
        <v>319</v>
      </c>
      <c r="AK41" s="34">
        <f>ABS(AJ41*2+$I41)*базовый!AM41*базовый!$AJ$34</f>
        <v>0</v>
      </c>
      <c r="AL41" s="160"/>
    </row>
    <row r="42" spans="1:38" ht="15.75" thickTop="1">
      <c r="A42" s="122">
        <v>140</v>
      </c>
      <c r="B42" s="168">
        <f>ABS(базовый!B42*$AK$2)</f>
        <v>0</v>
      </c>
      <c r="C42" s="157">
        <f>ABS(базовый!C42*$AK$2)</f>
        <v>0</v>
      </c>
      <c r="D42" s="7" t="s">
        <v>8</v>
      </c>
      <c r="E42" s="9">
        <f>ABS(базовый!E42*$AK$2)</f>
        <v>0</v>
      </c>
      <c r="F42" s="4">
        <f aca="true" t="shared" si="2" ref="F42:F53">ABS(E42*2)</f>
        <v>0</v>
      </c>
      <c r="G42" s="12">
        <f>ABS(G40)</f>
        <v>15</v>
      </c>
      <c r="H42" s="18">
        <f>ABS((G42*A42/10)*2)</f>
        <v>420</v>
      </c>
      <c r="I42" s="27">
        <f>ABS(B42+C42+F42+H42)*базовый!AM42</f>
        <v>0</v>
      </c>
      <c r="J42" s="41">
        <f aca="true" t="shared" si="3" ref="J42:J69">ABS(J41)</f>
        <v>180</v>
      </c>
      <c r="K42" s="33">
        <f>ABS(J42*2+I42)*базовый!AM42*базовый!$J$34</f>
        <v>0</v>
      </c>
      <c r="L42" s="37">
        <f aca="true" t="shared" si="4" ref="L42:L69">ABS(L41)</f>
        <v>269</v>
      </c>
      <c r="M42" s="33">
        <f>ABS(L42*2+$I42)*базовый!AM42*базовый!$L$34</f>
        <v>0</v>
      </c>
      <c r="N42" s="37">
        <f aca="true" t="shared" si="5" ref="N42:N69">ABS(N41)</f>
        <v>291</v>
      </c>
      <c r="O42" s="33">
        <f>ABS(N42*2+$I42)*базовый!AM42*базовый!$N$34</f>
        <v>0</v>
      </c>
      <c r="P42" s="37">
        <f aca="true" t="shared" si="6" ref="P42:P69">ABS(P41)</f>
        <v>328</v>
      </c>
      <c r="Q42" s="33">
        <f>ABS(P42*2+$I42)*базовый!AM42*базовый!$P$34</f>
        <v>0</v>
      </c>
      <c r="R42" s="37">
        <f aca="true" t="shared" si="7" ref="R42:R69">ABS(R41)</f>
        <v>278</v>
      </c>
      <c r="S42" s="33">
        <f>ABS(R42*2+$I42)*базовый!AM42*базовый!$R$34</f>
        <v>0</v>
      </c>
      <c r="T42" s="37">
        <f>ABS(T41)</f>
        <v>295</v>
      </c>
      <c r="U42" s="33">
        <f>ABS(T42*2+$I42)*базовый!AM42*базовый!$T$34</f>
        <v>0</v>
      </c>
      <c r="V42" s="37">
        <f aca="true" t="shared" si="8" ref="V42:V69">ABS(V41)</f>
        <v>255</v>
      </c>
      <c r="W42" s="33">
        <f>ABS(V42*2+$I42)*базовый!AM42*базовый!$V$34</f>
        <v>0</v>
      </c>
      <c r="X42" s="37">
        <f aca="true" t="shared" si="9" ref="X42:X69">ABS(X41)</f>
        <v>263</v>
      </c>
      <c r="Y42" s="36">
        <f>ABS(X42*2+$I42)*базовый!AM42*базовый!$X$34</f>
        <v>0</v>
      </c>
      <c r="Z42" s="37">
        <f aca="true" t="shared" si="10" ref="Z42:Z69">ABS(Z41)</f>
        <v>306</v>
      </c>
      <c r="AA42" s="35">
        <f>ABS(Z42*2+$I42)*базовый!AM42*базовый!$Z$34</f>
        <v>0</v>
      </c>
      <c r="AB42" s="37">
        <f aca="true" t="shared" si="11" ref="AB42:AB69">ABS(AB41)</f>
        <v>0</v>
      </c>
      <c r="AC42" s="35">
        <f>ABS(AB42*2+$I42)*базовый!AM42*базовый!$AB$34</f>
        <v>0</v>
      </c>
      <c r="AD42" s="37">
        <f aca="true" t="shared" si="12" ref="AD42:AD69">ABS(AD41)</f>
        <v>278</v>
      </c>
      <c r="AE42" s="35">
        <f>ABS(AD42*2+$I42)*базовый!AM42*базовый!$AD$34</f>
        <v>0</v>
      </c>
      <c r="AF42" s="37">
        <f aca="true" t="shared" si="13" ref="AF42:AF69">ABS(AF41)</f>
        <v>278</v>
      </c>
      <c r="AG42" s="35">
        <f>ABS(AF42*2+$I42)*базовый!AM42*базовый!$AF$34</f>
        <v>0</v>
      </c>
      <c r="AH42" s="37">
        <f aca="true" t="shared" si="14" ref="AH42:AH69">ABS(AH41)</f>
        <v>434</v>
      </c>
      <c r="AI42" s="35">
        <f>ABS(AH42*2+$I42)*базовый!AM42*базовый!$AH$34</f>
        <v>0</v>
      </c>
      <c r="AJ42" s="37">
        <f aca="true" t="shared" si="15" ref="AJ42:AJ69">ABS(AJ41)</f>
        <v>319</v>
      </c>
      <c r="AK42" s="36">
        <f>ABS(AJ42*2+$I42)*базовый!AM42*базовый!$AJ$34</f>
        <v>0</v>
      </c>
      <c r="AL42" s="159">
        <v>140</v>
      </c>
    </row>
    <row r="43" spans="1:38" ht="15.75" thickBot="1">
      <c r="A43" s="123"/>
      <c r="B43" s="169"/>
      <c r="C43" s="158"/>
      <c r="D43" s="8" t="s">
        <v>7</v>
      </c>
      <c r="E43" s="9">
        <f>ABS(базовый!E43*$AK$2)</f>
        <v>235</v>
      </c>
      <c r="F43" s="1">
        <f t="shared" si="2"/>
        <v>470</v>
      </c>
      <c r="G43" s="11">
        <f>ABS(G42)</f>
        <v>15</v>
      </c>
      <c r="H43" s="14">
        <f>ABS((G43*A42/10)*2)</f>
        <v>420</v>
      </c>
      <c r="I43" s="28">
        <f>ABS(B42+C42+F43+H43)*базовый!AM43</f>
        <v>0</v>
      </c>
      <c r="J43" s="41">
        <f t="shared" si="3"/>
        <v>180</v>
      </c>
      <c r="K43" s="34">
        <f>ABS(J43*2+I43)*базовый!AM43*базовый!$J$34</f>
        <v>0</v>
      </c>
      <c r="L43" s="37">
        <f t="shared" si="4"/>
        <v>269</v>
      </c>
      <c r="M43" s="34">
        <f>ABS(L43*2+$I43)*базовый!AM43*базовый!$L$34</f>
        <v>0</v>
      </c>
      <c r="N43" s="37">
        <f t="shared" si="5"/>
        <v>291</v>
      </c>
      <c r="O43" s="34">
        <f>ABS(N43*2+$I43)*базовый!AM43*базовый!$N$34</f>
        <v>0</v>
      </c>
      <c r="P43" s="37">
        <f t="shared" si="6"/>
        <v>328</v>
      </c>
      <c r="Q43" s="34">
        <f>ABS(P43*2+$I43)*базовый!AM43*базовый!$P$34</f>
        <v>0</v>
      </c>
      <c r="R43" s="37">
        <f t="shared" si="7"/>
        <v>278</v>
      </c>
      <c r="S43" s="34">
        <f>ABS(R43*2+$I43)*базовый!AM43*базовый!$R$34</f>
        <v>0</v>
      </c>
      <c r="T43" s="37">
        <f>ABS(T42)</f>
        <v>295</v>
      </c>
      <c r="U43" s="34">
        <f>ABS(T43*2+$I43)*базовый!AM43*базовый!$T$34</f>
        <v>0</v>
      </c>
      <c r="V43" s="37">
        <f t="shared" si="8"/>
        <v>255</v>
      </c>
      <c r="W43" s="34">
        <f>ABS(V43*2+$I43)*базовый!AM43*базовый!$V$34</f>
        <v>0</v>
      </c>
      <c r="X43" s="37">
        <f t="shared" si="9"/>
        <v>263</v>
      </c>
      <c r="Y43" s="34">
        <f>ABS(X43*2+$I43)*базовый!AM43*базовый!$X$34</f>
        <v>0</v>
      </c>
      <c r="Z43" s="37">
        <f t="shared" si="10"/>
        <v>306</v>
      </c>
      <c r="AA43" s="42">
        <f>ABS(Z43*2+$I43)*базовый!AM43*базовый!$Z$34</f>
        <v>0</v>
      </c>
      <c r="AB43" s="37">
        <f t="shared" si="11"/>
        <v>0</v>
      </c>
      <c r="AC43" s="42">
        <f>ABS(AB43*2+$I43)*базовый!AM43*базовый!$AB$34</f>
        <v>0</v>
      </c>
      <c r="AD43" s="37">
        <f t="shared" si="12"/>
        <v>278</v>
      </c>
      <c r="AE43" s="42">
        <f>ABS(AD43*2+$I43)*базовый!AM43*базовый!$AD$34</f>
        <v>0</v>
      </c>
      <c r="AF43" s="37">
        <f t="shared" si="13"/>
        <v>278</v>
      </c>
      <c r="AG43" s="42">
        <f>ABS(AF43*2+$I43)*базовый!AM43*базовый!$AF$34</f>
        <v>0</v>
      </c>
      <c r="AH43" s="37">
        <f t="shared" si="14"/>
        <v>434</v>
      </c>
      <c r="AI43" s="42">
        <f>ABS(AH43*2+$I43)*базовый!AM43*базовый!$AH$34</f>
        <v>0</v>
      </c>
      <c r="AJ43" s="37">
        <f t="shared" si="15"/>
        <v>319</v>
      </c>
      <c r="AK43" s="34">
        <f>ABS(AJ43*2+$I43)*базовый!AM43*базовый!$AJ$34</f>
        <v>0</v>
      </c>
      <c r="AL43" s="160"/>
    </row>
    <row r="44" spans="1:38" ht="15.75" thickTop="1">
      <c r="A44" s="124">
        <v>150</v>
      </c>
      <c r="B44" s="168">
        <f>ABS(базовый!B44*$AK$2)</f>
        <v>0</v>
      </c>
      <c r="C44" s="157">
        <f>ABS(базовый!C44*$AK$2)</f>
        <v>0</v>
      </c>
      <c r="D44" s="7" t="s">
        <v>8</v>
      </c>
      <c r="E44" s="9">
        <f>ABS(базовый!E44*$AK$2)</f>
        <v>0</v>
      </c>
      <c r="F44" s="4">
        <f t="shared" si="2"/>
        <v>0</v>
      </c>
      <c r="G44" s="12">
        <f>ABS(G42)</f>
        <v>15</v>
      </c>
      <c r="H44" s="18">
        <f>ABS((G44*A44/10)*2)</f>
        <v>450</v>
      </c>
      <c r="I44" s="27">
        <f>ABS(B44+C44+F44+H44)*базовый!AM44</f>
        <v>0</v>
      </c>
      <c r="J44" s="41">
        <f t="shared" si="3"/>
        <v>180</v>
      </c>
      <c r="K44" s="33">
        <f>ABS(J44*2+I44)*базовый!AM44*базовый!$J$34</f>
        <v>0</v>
      </c>
      <c r="L44" s="37">
        <f t="shared" si="4"/>
        <v>269</v>
      </c>
      <c r="M44" s="33">
        <f>ABS(L44*2+$I44)*базовый!AM44*базовый!$L$34</f>
        <v>0</v>
      </c>
      <c r="N44" s="37">
        <f t="shared" si="5"/>
        <v>291</v>
      </c>
      <c r="O44" s="33">
        <f>ABS(N44*2+$I44)*базовый!AM44*базовый!$N$34</f>
        <v>0</v>
      </c>
      <c r="P44" s="37">
        <f t="shared" si="6"/>
        <v>328</v>
      </c>
      <c r="Q44" s="33">
        <f>ABS(P44*2+$I44)*базовый!AM44*базовый!$P$34</f>
        <v>0</v>
      </c>
      <c r="R44" s="37">
        <f t="shared" si="7"/>
        <v>278</v>
      </c>
      <c r="S44" s="33">
        <f>ABS(R44*2+$I44)*базовый!AM44*базовый!$R$34</f>
        <v>0</v>
      </c>
      <c r="T44" s="20">
        <f>ABS(T43)</f>
        <v>295</v>
      </c>
      <c r="U44" s="33">
        <f>ABS(T44*2+$I44)*базовый!AM44*базовый!$T$34</f>
        <v>0</v>
      </c>
      <c r="V44" s="20">
        <f t="shared" si="8"/>
        <v>255</v>
      </c>
      <c r="W44" s="33">
        <f>ABS(V44*2+$I44)*базовый!AM44*базовый!$V$34</f>
        <v>0</v>
      </c>
      <c r="X44" s="37">
        <f t="shared" si="9"/>
        <v>263</v>
      </c>
      <c r="Y44" s="36">
        <f>ABS(X44*2+$I44)*базовый!AM44*базовый!$X$34</f>
        <v>0</v>
      </c>
      <c r="Z44" s="37">
        <f t="shared" si="10"/>
        <v>306</v>
      </c>
      <c r="AA44" s="35">
        <f>ABS(Z44*2+$I44)*базовый!AM44*базовый!$Z$34</f>
        <v>0</v>
      </c>
      <c r="AB44" s="37">
        <f t="shared" si="11"/>
        <v>0</v>
      </c>
      <c r="AC44" s="35">
        <f>ABS(AB44*2+$I44)*базовый!AM44*базовый!$AB$34</f>
        <v>0</v>
      </c>
      <c r="AD44" s="37">
        <f t="shared" si="12"/>
        <v>278</v>
      </c>
      <c r="AE44" s="35">
        <f>ABS(AD44*2+$I44)*базовый!AM44*базовый!$AD$34</f>
        <v>0</v>
      </c>
      <c r="AF44" s="37">
        <f t="shared" si="13"/>
        <v>278</v>
      </c>
      <c r="AG44" s="35">
        <f>ABS(AF44*2+$I44)*базовый!AM44*базовый!$AF$34</f>
        <v>0</v>
      </c>
      <c r="AH44" s="37">
        <f t="shared" si="14"/>
        <v>434</v>
      </c>
      <c r="AI44" s="35">
        <f>ABS(AH44*2+$I44)*базовый!AM44*базовый!$AH$34</f>
        <v>0</v>
      </c>
      <c r="AJ44" s="37">
        <f t="shared" si="15"/>
        <v>319</v>
      </c>
      <c r="AK44" s="36">
        <f>ABS(AJ44*2+$I44)*базовый!AM44*базовый!$AJ$34</f>
        <v>0</v>
      </c>
      <c r="AL44" s="163">
        <v>150</v>
      </c>
    </row>
    <row r="45" spans="1:38" ht="15.75" thickBot="1">
      <c r="A45" s="125"/>
      <c r="B45" s="169"/>
      <c r="C45" s="158"/>
      <c r="D45" s="8" t="s">
        <v>7</v>
      </c>
      <c r="E45" s="9">
        <f>ABS(базовый!E45*$AK$2)</f>
        <v>235</v>
      </c>
      <c r="F45" s="1">
        <f t="shared" si="2"/>
        <v>470</v>
      </c>
      <c r="G45" s="11">
        <f>ABS(G44)</f>
        <v>15</v>
      </c>
      <c r="H45" s="14">
        <f>ABS((G45*A44/10)*2)</f>
        <v>450</v>
      </c>
      <c r="I45" s="28">
        <f>ABS(B44+C44+F45+H45)*базовый!AM45</f>
        <v>0</v>
      </c>
      <c r="J45" s="41">
        <f t="shared" si="3"/>
        <v>180</v>
      </c>
      <c r="K45" s="34">
        <f>ABS(J45*2+I45)*базовый!AM45*базовый!$J$34</f>
        <v>0</v>
      </c>
      <c r="L45" s="37">
        <f t="shared" si="4"/>
        <v>269</v>
      </c>
      <c r="M45" s="34">
        <f>ABS(L45*2+$I45)*базовый!AM45*базовый!$L$34</f>
        <v>0</v>
      </c>
      <c r="N45" s="37">
        <f t="shared" si="5"/>
        <v>291</v>
      </c>
      <c r="O45" s="34">
        <f>ABS(N45*2+$I45)*базовый!AM45*базовый!$N$34</f>
        <v>0</v>
      </c>
      <c r="P45" s="37">
        <f t="shared" si="6"/>
        <v>328</v>
      </c>
      <c r="Q45" s="34">
        <f>ABS(P45*2+$I45)*базовый!AM45*базовый!$P$34</f>
        <v>0</v>
      </c>
      <c r="R45" s="37">
        <f t="shared" si="7"/>
        <v>278</v>
      </c>
      <c r="S45" s="34">
        <f>ABS(R45*2+$I45)*базовый!AM45*базовый!$R$34</f>
        <v>0</v>
      </c>
      <c r="T45" s="20">
        <f>ABS(T44)</f>
        <v>295</v>
      </c>
      <c r="U45" s="34">
        <f>ABS(T45*2+$I45)*базовый!AM45*базовый!$T$34</f>
        <v>0</v>
      </c>
      <c r="V45" s="20">
        <f t="shared" si="8"/>
        <v>255</v>
      </c>
      <c r="W45" s="34">
        <f>ABS(V45*2+$I45)*базовый!AM45*базовый!$V$34</f>
        <v>0</v>
      </c>
      <c r="X45" s="37">
        <f t="shared" si="9"/>
        <v>263</v>
      </c>
      <c r="Y45" s="34">
        <f>ABS(X45*2+$I45)*базовый!AM45*базовый!$X$34</f>
        <v>0</v>
      </c>
      <c r="Z45" s="37">
        <f t="shared" si="10"/>
        <v>306</v>
      </c>
      <c r="AA45" s="42">
        <f>ABS(Z45*2+$I45)*базовый!AM45*базовый!$Z$34</f>
        <v>0</v>
      </c>
      <c r="AB45" s="37">
        <f t="shared" si="11"/>
        <v>0</v>
      </c>
      <c r="AC45" s="34">
        <f>ABS(AB45*2+$I45)*базовый!AM45*базовый!$AB$34</f>
        <v>0</v>
      </c>
      <c r="AD45" s="37">
        <f t="shared" si="12"/>
        <v>278</v>
      </c>
      <c r="AE45" s="42">
        <f>ABS(AD45*2+$I45)*базовый!AM45*базовый!$AD$34</f>
        <v>0</v>
      </c>
      <c r="AF45" s="37">
        <f t="shared" si="13"/>
        <v>278</v>
      </c>
      <c r="AG45" s="42">
        <f>ABS(AF45*2+$I45)*базовый!AM45*базовый!$AF$34</f>
        <v>0</v>
      </c>
      <c r="AH45" s="37">
        <f t="shared" si="14"/>
        <v>434</v>
      </c>
      <c r="AI45" s="34">
        <f>ABS(AH45*2+$I45)*базовый!AM45*базовый!$AH$34</f>
        <v>0</v>
      </c>
      <c r="AJ45" s="37">
        <f t="shared" si="15"/>
        <v>319</v>
      </c>
      <c r="AK45" s="34">
        <f>ABS(AJ45*2+$I45)*базовый!AM45*базовый!$AJ$34</f>
        <v>0</v>
      </c>
      <c r="AL45" s="164"/>
    </row>
    <row r="46" spans="1:38" ht="15.75" thickTop="1">
      <c r="A46" s="122">
        <v>160</v>
      </c>
      <c r="B46" s="168">
        <f>ABS(базовый!B46*$AK$2)</f>
        <v>460</v>
      </c>
      <c r="C46" s="157">
        <f>ABS(базовый!C46*$AK$2)</f>
        <v>258</v>
      </c>
      <c r="D46" s="7" t="s">
        <v>8</v>
      </c>
      <c r="E46" s="9">
        <f>ABS(базовый!E46*$AK$2)</f>
        <v>0</v>
      </c>
      <c r="F46" s="4">
        <f t="shared" si="2"/>
        <v>0</v>
      </c>
      <c r="G46" s="12">
        <f>ABS(G44)</f>
        <v>15</v>
      </c>
      <c r="H46" s="18">
        <f>ABS((G46*A46/10)*2)</f>
        <v>480</v>
      </c>
      <c r="I46" s="27">
        <f>ABS(B46+C46+F46+H46)*базовый!AM46</f>
        <v>0</v>
      </c>
      <c r="J46" s="41">
        <f t="shared" si="3"/>
        <v>180</v>
      </c>
      <c r="K46" s="33">
        <f>ABS(J46*2+I46)*базовый!AM46*базовый!$J$34</f>
        <v>0</v>
      </c>
      <c r="L46" s="37">
        <f t="shared" si="4"/>
        <v>269</v>
      </c>
      <c r="M46" s="33">
        <f>ABS(L46*2+$I46)*базовый!AM46*базовый!$L$34</f>
        <v>0</v>
      </c>
      <c r="N46" s="37">
        <f t="shared" si="5"/>
        <v>291</v>
      </c>
      <c r="O46" s="33">
        <f>ABS(N46*2+$I46)*базовый!AM46*базовый!$N$34</f>
        <v>0</v>
      </c>
      <c r="P46" s="37">
        <f t="shared" si="6"/>
        <v>328</v>
      </c>
      <c r="Q46" s="33">
        <f>ABS(P46*2+$I46)*базовый!AM46*базовый!$P$34</f>
        <v>0</v>
      </c>
      <c r="R46" s="37">
        <f t="shared" si="7"/>
        <v>278</v>
      </c>
      <c r="S46" s="33">
        <f>ABS(R46*2+$I46)*базовый!AM46*базовый!$R$34</f>
        <v>0</v>
      </c>
      <c r="T46" s="20">
        <f aca="true" t="shared" si="16" ref="T46:T69">ABS(T45)</f>
        <v>295</v>
      </c>
      <c r="U46" s="33">
        <f>ABS(T46*2+$I46)*базовый!AM46*базовый!$T$34</f>
        <v>0</v>
      </c>
      <c r="V46" s="20">
        <f t="shared" si="8"/>
        <v>255</v>
      </c>
      <c r="W46" s="33">
        <f>ABS(V46*2+$I46)*базовый!AM46*базовый!$V$34</f>
        <v>0</v>
      </c>
      <c r="X46" s="37">
        <f t="shared" si="9"/>
        <v>263</v>
      </c>
      <c r="Y46" s="36">
        <f>ABS(X46*2+$I46)*базовый!AM46*базовый!$X$34</f>
        <v>0</v>
      </c>
      <c r="Z46" s="37">
        <f t="shared" si="10"/>
        <v>306</v>
      </c>
      <c r="AA46" s="35">
        <f>ABS(Z46*2+$I46)*базовый!AM46*базовый!$Z$34</f>
        <v>0</v>
      </c>
      <c r="AB46" s="37">
        <f t="shared" si="11"/>
        <v>0</v>
      </c>
      <c r="AC46" s="36">
        <f>ABS(AB46*2+$I46)*базовый!AM46*базовый!$AB$34</f>
        <v>0</v>
      </c>
      <c r="AD46" s="37">
        <f t="shared" si="12"/>
        <v>278</v>
      </c>
      <c r="AE46" s="35">
        <f>ABS(AD46*2+$I46)*базовый!AM46*базовый!$AD$34</f>
        <v>0</v>
      </c>
      <c r="AF46" s="37">
        <f t="shared" si="13"/>
        <v>278</v>
      </c>
      <c r="AG46" s="35">
        <f>ABS(AF46*2+$I46)*базовый!AM46*базовый!$AF$34</f>
        <v>0</v>
      </c>
      <c r="AH46" s="37">
        <f t="shared" si="14"/>
        <v>434</v>
      </c>
      <c r="AI46" s="36">
        <f>ABS(AH46*2+$I46)*базовый!AM46*базовый!$AH$34</f>
        <v>0</v>
      </c>
      <c r="AJ46" s="37">
        <f t="shared" si="15"/>
        <v>319</v>
      </c>
      <c r="AK46" s="36">
        <f>ABS(AJ46*2+$I46)*базовый!AM46*базовый!$AJ$34</f>
        <v>0</v>
      </c>
      <c r="AL46" s="159">
        <v>160</v>
      </c>
    </row>
    <row r="47" spans="1:38" ht="15.75" thickBot="1">
      <c r="A47" s="123"/>
      <c r="B47" s="169"/>
      <c r="C47" s="158"/>
      <c r="D47" s="8" t="s">
        <v>7</v>
      </c>
      <c r="E47" s="9">
        <f>ABS(базовый!E47*$AK$2)</f>
        <v>235</v>
      </c>
      <c r="F47" s="1">
        <f t="shared" si="2"/>
        <v>470</v>
      </c>
      <c r="G47" s="11">
        <f>ABS(G46)</f>
        <v>15</v>
      </c>
      <c r="H47" s="14">
        <f>ABS((G47*A46/10)*2)</f>
        <v>480</v>
      </c>
      <c r="I47" s="28">
        <f>ABS(B46+C46+F47+H47)*базовый!AM47</f>
        <v>1668</v>
      </c>
      <c r="J47" s="41">
        <f t="shared" si="3"/>
        <v>180</v>
      </c>
      <c r="K47" s="34">
        <f>ABS(J47*2+I47)*базовый!AM47*базовый!$J$34</f>
        <v>2028</v>
      </c>
      <c r="L47" s="37">
        <f t="shared" si="4"/>
        <v>269</v>
      </c>
      <c r="M47" s="34">
        <f>ABS(L47*2+$I47)*базовый!AM47*базовый!$L$34</f>
        <v>2206</v>
      </c>
      <c r="N47" s="37">
        <f t="shared" si="5"/>
        <v>291</v>
      </c>
      <c r="O47" s="34">
        <f>ABS(N47*2+$I47)*базовый!AM47*базовый!$N$34</f>
        <v>2250</v>
      </c>
      <c r="P47" s="37">
        <f t="shared" si="6"/>
        <v>328</v>
      </c>
      <c r="Q47" s="34">
        <f>ABS(P47*2+$I47)*базовый!AM47*базовый!$P$34</f>
        <v>2324</v>
      </c>
      <c r="R47" s="37">
        <f t="shared" si="7"/>
        <v>278</v>
      </c>
      <c r="S47" s="34">
        <f>ABS(R47*2+$I47)*базовый!AM47*базовый!$R$34</f>
        <v>2224</v>
      </c>
      <c r="T47" s="20">
        <f t="shared" si="16"/>
        <v>295</v>
      </c>
      <c r="U47" s="34">
        <f>ABS(T47*2+$I47)*базовый!AM47*базовый!$T$34</f>
        <v>2258</v>
      </c>
      <c r="V47" s="20">
        <f t="shared" si="8"/>
        <v>255</v>
      </c>
      <c r="W47" s="34">
        <f>ABS(V47*2+$I47)*базовый!AM47*базовый!$V$34</f>
        <v>2178</v>
      </c>
      <c r="X47" s="37">
        <f t="shared" si="9"/>
        <v>263</v>
      </c>
      <c r="Y47" s="34">
        <f>ABS(X47*2+$I47)*базовый!AM47*базовый!$X$34</f>
        <v>2194</v>
      </c>
      <c r="Z47" s="37">
        <f t="shared" si="10"/>
        <v>306</v>
      </c>
      <c r="AA47" s="42">
        <f>ABS(Z47*2+$I47)*базовый!AM47*базовый!$Z$34</f>
        <v>2280</v>
      </c>
      <c r="AB47" s="37">
        <f t="shared" si="11"/>
        <v>0</v>
      </c>
      <c r="AC47" s="42">
        <f>ABS(AB47*2+$I47)*базовый!AM47*базовый!$AB$34</f>
        <v>0</v>
      </c>
      <c r="AD47" s="37">
        <f t="shared" si="12"/>
        <v>278</v>
      </c>
      <c r="AE47" s="42">
        <f>ABS(AD47*2+$I47)*базовый!AM47*базовый!$AD$34</f>
        <v>2224</v>
      </c>
      <c r="AF47" s="37">
        <f t="shared" si="13"/>
        <v>278</v>
      </c>
      <c r="AG47" s="42">
        <f>ABS(AF47*2+$I47)*базовый!AM47*базовый!$AF$34</f>
        <v>2224</v>
      </c>
      <c r="AH47" s="37">
        <f t="shared" si="14"/>
        <v>434</v>
      </c>
      <c r="AI47" s="42">
        <f>ABS(AH47*2+$I47)*базовый!AM47*базовый!$AH$34</f>
        <v>2536</v>
      </c>
      <c r="AJ47" s="37">
        <f t="shared" si="15"/>
        <v>319</v>
      </c>
      <c r="AK47" s="34">
        <f>ABS(AJ47*2+$I47)*базовый!AM47*базовый!$AJ$34</f>
        <v>2306</v>
      </c>
      <c r="AL47" s="160"/>
    </row>
    <row r="48" spans="1:38" ht="15.75" thickTop="1">
      <c r="A48" s="124">
        <v>180</v>
      </c>
      <c r="B48" s="168">
        <f>ABS(базовый!B48*$AK$2)</f>
        <v>0</v>
      </c>
      <c r="C48" s="157">
        <f>ABS(базовый!C48*$AK$2)</f>
        <v>0</v>
      </c>
      <c r="D48" s="7" t="s">
        <v>8</v>
      </c>
      <c r="E48" s="9">
        <f>ABS(базовый!E48*$AK$2)</f>
        <v>0</v>
      </c>
      <c r="F48" s="4">
        <f t="shared" si="2"/>
        <v>0</v>
      </c>
      <c r="G48" s="12">
        <f>ABS(G46)</f>
        <v>15</v>
      </c>
      <c r="H48" s="18">
        <f>ABS((G48*A48/10)*2)</f>
        <v>540</v>
      </c>
      <c r="I48" s="27">
        <f>ABS(B48+C48+F48+H48)*базовый!AM48</f>
        <v>0</v>
      </c>
      <c r="J48" s="41">
        <f t="shared" si="3"/>
        <v>180</v>
      </c>
      <c r="K48" s="33">
        <f>ABS(J48*2+I48)*базовый!AM48*базовый!$J$34</f>
        <v>0</v>
      </c>
      <c r="L48" s="37">
        <f t="shared" si="4"/>
        <v>269</v>
      </c>
      <c r="M48" s="33">
        <f>ABS(L48*2+$I48)*базовый!AM48*базовый!$L$34</f>
        <v>0</v>
      </c>
      <c r="N48" s="37">
        <f t="shared" si="5"/>
        <v>291</v>
      </c>
      <c r="O48" s="33">
        <f>ABS(N48*2+$I48)*базовый!AM48*базовый!$N$34</f>
        <v>0</v>
      </c>
      <c r="P48" s="37">
        <f t="shared" si="6"/>
        <v>328</v>
      </c>
      <c r="Q48" s="33">
        <f>ABS(P48*2+$I48)*базовый!AM48*базовый!$P$34</f>
        <v>0</v>
      </c>
      <c r="R48" s="37">
        <f t="shared" si="7"/>
        <v>278</v>
      </c>
      <c r="S48" s="33">
        <f>ABS(R48*2+$I48)*базовый!AM48*базовый!$R$34</f>
        <v>0</v>
      </c>
      <c r="T48" s="20">
        <f t="shared" si="16"/>
        <v>295</v>
      </c>
      <c r="U48" s="33">
        <f>ABS(T48*2+$I48)*базовый!AM48*базовый!$T$34</f>
        <v>0</v>
      </c>
      <c r="V48" s="20">
        <f t="shared" si="8"/>
        <v>255</v>
      </c>
      <c r="W48" s="33">
        <f>ABS(V48*2+$I48)*базовый!AM48*базовый!$V$34</f>
        <v>0</v>
      </c>
      <c r="X48" s="37">
        <f t="shared" si="9"/>
        <v>263</v>
      </c>
      <c r="Y48" s="36">
        <f>ABS(X48*2+$I48)*базовый!AM48*базовый!$X$34</f>
        <v>0</v>
      </c>
      <c r="Z48" s="37">
        <f t="shared" si="10"/>
        <v>306</v>
      </c>
      <c r="AA48" s="35">
        <f>ABS(Z48*2+$I48)*базовый!AM48*базовый!$Z$34</f>
        <v>0</v>
      </c>
      <c r="AB48" s="37">
        <f t="shared" si="11"/>
        <v>0</v>
      </c>
      <c r="AC48" s="35">
        <f>ABS(AB48*2+$I48)*базовый!AM48*базовый!$AB$34</f>
        <v>0</v>
      </c>
      <c r="AD48" s="37">
        <f t="shared" si="12"/>
        <v>278</v>
      </c>
      <c r="AE48" s="35">
        <f>ABS(AD48*2+$I48)*базовый!AM48*базовый!$AD$34</f>
        <v>0</v>
      </c>
      <c r="AF48" s="37">
        <f t="shared" si="13"/>
        <v>278</v>
      </c>
      <c r="AG48" s="35">
        <f>ABS(AF48*2+$I48)*базовый!AM48*базовый!$AF$34</f>
        <v>0</v>
      </c>
      <c r="AH48" s="37">
        <f t="shared" si="14"/>
        <v>434</v>
      </c>
      <c r="AI48" s="35">
        <f>ABS(AH48*2+$I48)*базовый!AM48*базовый!$AH$34</f>
        <v>0</v>
      </c>
      <c r="AJ48" s="37">
        <f t="shared" si="15"/>
        <v>319</v>
      </c>
      <c r="AK48" s="36">
        <f>ABS(AJ48*2+$I48)*базовый!AM48*базовый!$AJ$34</f>
        <v>0</v>
      </c>
      <c r="AL48" s="163">
        <v>180</v>
      </c>
    </row>
    <row r="49" spans="1:38" ht="15.75" thickBot="1">
      <c r="A49" s="125"/>
      <c r="B49" s="169"/>
      <c r="C49" s="158"/>
      <c r="D49" s="8" t="s">
        <v>7</v>
      </c>
      <c r="E49" s="9">
        <f>ABS(базовый!E49*$AK$2)</f>
        <v>235</v>
      </c>
      <c r="F49" s="1">
        <f t="shared" si="2"/>
        <v>470</v>
      </c>
      <c r="G49" s="11">
        <f>ABS(G48)</f>
        <v>15</v>
      </c>
      <c r="H49" s="14">
        <f>ABS((G49*A48/10)*2)</f>
        <v>540</v>
      </c>
      <c r="I49" s="28">
        <f>ABS(B48+C48+F49+H49)*базовый!AM49</f>
        <v>0</v>
      </c>
      <c r="J49" s="41">
        <f t="shared" si="3"/>
        <v>180</v>
      </c>
      <c r="K49" s="34">
        <f>ABS(J49*2+I49)*базовый!AM49*базовый!$J$34</f>
        <v>0</v>
      </c>
      <c r="L49" s="37">
        <f t="shared" si="4"/>
        <v>269</v>
      </c>
      <c r="M49" s="34">
        <f>ABS(L49*2+$I49)*базовый!AM49*базовый!$L$34</f>
        <v>0</v>
      </c>
      <c r="N49" s="37">
        <f t="shared" si="5"/>
        <v>291</v>
      </c>
      <c r="O49" s="34">
        <f>ABS(N49*2+$I49)*базовый!AM49*базовый!$N$34</f>
        <v>0</v>
      </c>
      <c r="P49" s="37">
        <f t="shared" si="6"/>
        <v>328</v>
      </c>
      <c r="Q49" s="34">
        <f>ABS(P49*2+$I49)*базовый!AM49*базовый!$P$34</f>
        <v>0</v>
      </c>
      <c r="R49" s="37">
        <f t="shared" si="7"/>
        <v>278</v>
      </c>
      <c r="S49" s="34">
        <f>ABS(R49*2+$I49)*базовый!AM49*базовый!$R$34</f>
        <v>0</v>
      </c>
      <c r="T49" s="20">
        <f t="shared" si="16"/>
        <v>295</v>
      </c>
      <c r="U49" s="34">
        <f>ABS(T49*2+$I49)*базовый!AM49*базовый!$T$34</f>
        <v>0</v>
      </c>
      <c r="V49" s="20">
        <f t="shared" si="8"/>
        <v>255</v>
      </c>
      <c r="W49" s="34">
        <f>ABS(V49*2+$I49)*базовый!AM49*базовый!$V$34</f>
        <v>0</v>
      </c>
      <c r="X49" s="37">
        <f t="shared" si="9"/>
        <v>263</v>
      </c>
      <c r="Y49" s="34">
        <f>ABS(X49*2+$I49)*базовый!AM49*базовый!$X$34</f>
        <v>0</v>
      </c>
      <c r="Z49" s="37">
        <f t="shared" si="10"/>
        <v>306</v>
      </c>
      <c r="AA49" s="42">
        <f>ABS(Z49*2+$I49)*базовый!AM49*базовый!$Z$34</f>
        <v>0</v>
      </c>
      <c r="AB49" s="37">
        <f t="shared" si="11"/>
        <v>0</v>
      </c>
      <c r="AC49" s="42">
        <f>ABS(AB49*2+$I49)*базовый!AM49*базовый!$AB$34</f>
        <v>0</v>
      </c>
      <c r="AD49" s="37">
        <f t="shared" si="12"/>
        <v>278</v>
      </c>
      <c r="AE49" s="42">
        <f>ABS(AD49*2+$I49)*базовый!AM49*базовый!$AD$34</f>
        <v>0</v>
      </c>
      <c r="AF49" s="37">
        <f t="shared" si="13"/>
        <v>278</v>
      </c>
      <c r="AG49" s="34">
        <f>ABS(AF49*2+$I49)*базовый!AM49*базовый!$AF$34</f>
        <v>0</v>
      </c>
      <c r="AH49" s="37">
        <f t="shared" si="14"/>
        <v>434</v>
      </c>
      <c r="AI49" s="42">
        <f>ABS(AH49*2+$I49)*базовый!AM49*базовый!$AH$34</f>
        <v>0</v>
      </c>
      <c r="AJ49" s="37">
        <f t="shared" si="15"/>
        <v>319</v>
      </c>
      <c r="AK49" s="34">
        <f>ABS(AJ49*2+$I49)*базовый!AM49*базовый!$AJ$34</f>
        <v>0</v>
      </c>
      <c r="AL49" s="164"/>
    </row>
    <row r="50" spans="1:38" ht="15.75" thickTop="1">
      <c r="A50" s="122">
        <v>200</v>
      </c>
      <c r="B50" s="168">
        <f>ABS(базовый!B50*$AK$2)</f>
        <v>575</v>
      </c>
      <c r="C50" s="157">
        <f>ABS(базовый!C50*$AK$2)</f>
        <v>322</v>
      </c>
      <c r="D50" s="7" t="s">
        <v>8</v>
      </c>
      <c r="E50" s="9">
        <f>ABS(базовый!E50*$AK$2)</f>
        <v>0</v>
      </c>
      <c r="F50" s="4">
        <f t="shared" si="2"/>
        <v>0</v>
      </c>
      <c r="G50" s="12">
        <f>ABS(G48)</f>
        <v>15</v>
      </c>
      <c r="H50" s="18">
        <f>ABS((G50*A50/10)*2)</f>
        <v>600</v>
      </c>
      <c r="I50" s="27">
        <f>ABS(B50+C50+F50+H50)*базовый!AM50</f>
        <v>0</v>
      </c>
      <c r="J50" s="41">
        <f t="shared" si="3"/>
        <v>180</v>
      </c>
      <c r="K50" s="33">
        <f>ABS(J50*2+I50)*базовый!AM50*базовый!$J$34</f>
        <v>0</v>
      </c>
      <c r="L50" s="37">
        <f t="shared" si="4"/>
        <v>269</v>
      </c>
      <c r="M50" s="33">
        <f>ABS(L50*2+$I50)*базовый!AM50*базовый!$L$34</f>
        <v>0</v>
      </c>
      <c r="N50" s="37">
        <f t="shared" si="5"/>
        <v>291</v>
      </c>
      <c r="O50" s="33">
        <f>ABS(N50*2+$I50)*базовый!AM50*базовый!$N$34</f>
        <v>0</v>
      </c>
      <c r="P50" s="37">
        <f t="shared" si="6"/>
        <v>328</v>
      </c>
      <c r="Q50" s="33">
        <f>ABS(P50*2+$I50)*базовый!AM50*базовый!$P$34</f>
        <v>0</v>
      </c>
      <c r="R50" s="37">
        <f t="shared" si="7"/>
        <v>278</v>
      </c>
      <c r="S50" s="33">
        <f>ABS(R50*2+$I50)*базовый!AM50*базовый!$R$34</f>
        <v>0</v>
      </c>
      <c r="T50" s="20">
        <f t="shared" si="16"/>
        <v>295</v>
      </c>
      <c r="U50" s="33">
        <f>ABS(T50*2+$I50)*базовый!AM50*базовый!$T$34</f>
        <v>0</v>
      </c>
      <c r="V50" s="20">
        <f t="shared" si="8"/>
        <v>255</v>
      </c>
      <c r="W50" s="33">
        <f>ABS(V50*2+$I50)*базовый!AM50*базовый!$V$34</f>
        <v>0</v>
      </c>
      <c r="X50" s="37">
        <f t="shared" si="9"/>
        <v>263</v>
      </c>
      <c r="Y50" s="36">
        <f>ABS(X50*2+$I50)*базовый!AM50*базовый!$X$34</f>
        <v>0</v>
      </c>
      <c r="Z50" s="37">
        <f t="shared" si="10"/>
        <v>306</v>
      </c>
      <c r="AA50" s="35">
        <f>ABS(Z50*2+$I50)*базовый!AM50*базовый!$Z$34</f>
        <v>0</v>
      </c>
      <c r="AB50" s="37">
        <f t="shared" si="11"/>
        <v>0</v>
      </c>
      <c r="AC50" s="35">
        <f>ABS(AB50*2+$I50)*базовый!AM50*базовый!$AB$34</f>
        <v>0</v>
      </c>
      <c r="AD50" s="37">
        <f t="shared" si="12"/>
        <v>278</v>
      </c>
      <c r="AE50" s="35">
        <f>ABS(AD50*2+$I50)*базовый!AM50*базовый!$AD$34</f>
        <v>0</v>
      </c>
      <c r="AF50" s="37">
        <f t="shared" si="13"/>
        <v>278</v>
      </c>
      <c r="AG50" s="36">
        <f>ABS(AF50*2+$I50)*базовый!AM50*базовый!$AF$34</f>
        <v>0</v>
      </c>
      <c r="AH50" s="37">
        <f t="shared" si="14"/>
        <v>434</v>
      </c>
      <c r="AI50" s="35">
        <f>ABS(AH50*2+$I50)*базовый!AM50*базовый!$AH$34</f>
        <v>0</v>
      </c>
      <c r="AJ50" s="37">
        <f t="shared" si="15"/>
        <v>319</v>
      </c>
      <c r="AK50" s="36">
        <f>ABS(AJ50*2+$I50)*базовый!AM50*базовый!$AJ$34</f>
        <v>0</v>
      </c>
      <c r="AL50" s="159">
        <v>200</v>
      </c>
    </row>
    <row r="51" spans="1:38" ht="15.75" thickBot="1">
      <c r="A51" s="123"/>
      <c r="B51" s="169"/>
      <c r="C51" s="158"/>
      <c r="D51" s="8" t="s">
        <v>7</v>
      </c>
      <c r="E51" s="9">
        <f>ABS(базовый!E51*$AK$2)</f>
        <v>235</v>
      </c>
      <c r="F51" s="1">
        <f t="shared" si="2"/>
        <v>470</v>
      </c>
      <c r="G51" s="11">
        <f>ABS(G50)</f>
        <v>15</v>
      </c>
      <c r="H51" s="14">
        <f>ABS((G51*A50/10)*2)</f>
        <v>600</v>
      </c>
      <c r="I51" s="28">
        <f>ABS(B50+C50+F51+H51)*базовый!AM51</f>
        <v>1967</v>
      </c>
      <c r="J51" s="41">
        <f t="shared" si="3"/>
        <v>180</v>
      </c>
      <c r="K51" s="34">
        <f>ABS(J51*2+I51)*базовый!AM51*базовый!$J$34</f>
        <v>2327</v>
      </c>
      <c r="L51" s="37">
        <f t="shared" si="4"/>
        <v>269</v>
      </c>
      <c r="M51" s="34">
        <f>ABS(L51*2+$I51)*базовый!AM51*базовый!$L$34</f>
        <v>2505</v>
      </c>
      <c r="N51" s="37">
        <f t="shared" si="5"/>
        <v>291</v>
      </c>
      <c r="O51" s="34">
        <f>ABS(N51*2+$I51)*базовый!AM51*базовый!$N$34</f>
        <v>2549</v>
      </c>
      <c r="P51" s="37">
        <f t="shared" si="6"/>
        <v>328</v>
      </c>
      <c r="Q51" s="34">
        <f>ABS(P51*2+$I51)*базовый!AM51*базовый!$P$34</f>
        <v>2623</v>
      </c>
      <c r="R51" s="37">
        <f t="shared" si="7"/>
        <v>278</v>
      </c>
      <c r="S51" s="34">
        <f>ABS(R51*2+$I51)*базовый!AM51*базовый!$R$34</f>
        <v>2523</v>
      </c>
      <c r="T51" s="20">
        <f t="shared" si="16"/>
        <v>295</v>
      </c>
      <c r="U51" s="34">
        <f>ABS(T51*2+$I51)*базовый!AM51*базовый!$T$34</f>
        <v>2557</v>
      </c>
      <c r="V51" s="20">
        <f t="shared" si="8"/>
        <v>255</v>
      </c>
      <c r="W51" s="34">
        <f>ABS(V51*2+$I51)*базовый!AM51*базовый!$V$34</f>
        <v>2477</v>
      </c>
      <c r="X51" s="37">
        <f t="shared" si="9"/>
        <v>263</v>
      </c>
      <c r="Y51" s="34">
        <f>ABS(X51*2+$I51)*базовый!AM51*базовый!$X$34</f>
        <v>2493</v>
      </c>
      <c r="Z51" s="37">
        <f t="shared" si="10"/>
        <v>306</v>
      </c>
      <c r="AA51" s="42">
        <f>ABS(Z51*2+$I51)*базовый!AM51*базовый!$Z$34</f>
        <v>2579</v>
      </c>
      <c r="AB51" s="37">
        <f t="shared" si="11"/>
        <v>0</v>
      </c>
      <c r="AC51" s="34">
        <f>ABS(AB51*2+$I51)*базовый!AM51*базовый!$AB$34</f>
        <v>0</v>
      </c>
      <c r="AD51" s="37">
        <f t="shared" si="12"/>
        <v>278</v>
      </c>
      <c r="AE51" s="34">
        <f>ABS(AD51*2+$I51)*базовый!AM51*базовый!$AD$34</f>
        <v>2523</v>
      </c>
      <c r="AF51" s="37">
        <f t="shared" si="13"/>
        <v>278</v>
      </c>
      <c r="AG51" s="42">
        <f>ABS(AF51*2+$I51)*базовый!AM51*базовый!$AF$34</f>
        <v>2523</v>
      </c>
      <c r="AH51" s="37">
        <f t="shared" si="14"/>
        <v>434</v>
      </c>
      <c r="AI51" s="42">
        <f>ABS(AH51*2+$I51)*базовый!AM51*базовый!$AH$34</f>
        <v>2835</v>
      </c>
      <c r="AJ51" s="37">
        <f t="shared" si="15"/>
        <v>319</v>
      </c>
      <c r="AK51" s="34">
        <f>ABS(AJ51*2+$I51)*базовый!AM51*базовый!$AJ$34</f>
        <v>2605</v>
      </c>
      <c r="AL51" s="160"/>
    </row>
    <row r="52" spans="1:38" ht="15.75" thickTop="1">
      <c r="A52" s="124">
        <v>220</v>
      </c>
      <c r="B52" s="168">
        <f>ABS(базовый!B52*$AK$2)</f>
        <v>0</v>
      </c>
      <c r="C52" s="157">
        <f>ABS(базовый!C52*$AK$2)</f>
        <v>0</v>
      </c>
      <c r="D52" s="7" t="s">
        <v>8</v>
      </c>
      <c r="E52" s="9">
        <f>ABS(базовый!E52*$AK$2)</f>
        <v>0</v>
      </c>
      <c r="F52" s="4">
        <f t="shared" si="2"/>
        <v>0</v>
      </c>
      <c r="G52" s="12">
        <f>ABS(G50)</f>
        <v>15</v>
      </c>
      <c r="H52" s="18">
        <f>ABS((G52*A52/10)*2)</f>
        <v>660</v>
      </c>
      <c r="I52" s="27">
        <f>ABS(B52+C52+F52+H52)*базовый!AM52</f>
        <v>0</v>
      </c>
      <c r="J52" s="41">
        <f t="shared" si="3"/>
        <v>180</v>
      </c>
      <c r="K52" s="33">
        <f>ABS(J52*2+I52)*базовый!AM52*базовый!$J$34</f>
        <v>0</v>
      </c>
      <c r="L52" s="37">
        <f t="shared" si="4"/>
        <v>269</v>
      </c>
      <c r="M52" s="33">
        <f>ABS(L52*2+$I52)*базовый!AM52*базовый!$L$34</f>
        <v>0</v>
      </c>
      <c r="N52" s="37">
        <f t="shared" si="5"/>
        <v>291</v>
      </c>
      <c r="O52" s="33">
        <f>ABS(N52*2+$I52)*базовый!AM52*базовый!$N$34</f>
        <v>0</v>
      </c>
      <c r="P52" s="37">
        <f t="shared" si="6"/>
        <v>328</v>
      </c>
      <c r="Q52" s="33">
        <f>ABS(P52*2+$I52)*базовый!AM52*базовый!$P$34</f>
        <v>0</v>
      </c>
      <c r="R52" s="37">
        <f t="shared" si="7"/>
        <v>278</v>
      </c>
      <c r="S52" s="33">
        <f>ABS(R52*2+$I52)*базовый!AM52*базовый!$R$34</f>
        <v>0</v>
      </c>
      <c r="T52" s="20">
        <f t="shared" si="16"/>
        <v>295</v>
      </c>
      <c r="U52" s="33">
        <f>ABS(T52*2+$I52)*базовый!AM52*базовый!$T$34</f>
        <v>0</v>
      </c>
      <c r="V52" s="20">
        <f t="shared" si="8"/>
        <v>255</v>
      </c>
      <c r="W52" s="33">
        <f>ABS(V52*2+$I52)*базовый!AM52*базовый!$V$34</f>
        <v>0</v>
      </c>
      <c r="X52" s="37">
        <f t="shared" si="9"/>
        <v>263</v>
      </c>
      <c r="Y52" s="36">
        <f>ABS(X52*2+$I52)*базовый!AM52*базовый!$X$34</f>
        <v>0</v>
      </c>
      <c r="Z52" s="37">
        <f t="shared" si="10"/>
        <v>306</v>
      </c>
      <c r="AA52" s="35">
        <f>ABS(Z52*2+$I52)*базовый!AM52*базовый!$Z$34</f>
        <v>0</v>
      </c>
      <c r="AB52" s="37">
        <f t="shared" si="11"/>
        <v>0</v>
      </c>
      <c r="AC52" s="36">
        <f>ABS(AB52*2+$I52)*базовый!AM52*базовый!$AB$34</f>
        <v>0</v>
      </c>
      <c r="AD52" s="37">
        <f t="shared" si="12"/>
        <v>278</v>
      </c>
      <c r="AE52" s="36">
        <f>ABS(AD52*2+$I52)*базовый!AM52*базовый!$AD$34</f>
        <v>0</v>
      </c>
      <c r="AF52" s="37">
        <f t="shared" si="13"/>
        <v>278</v>
      </c>
      <c r="AG52" s="35">
        <f>ABS(AF52*2+$I52)*базовый!AM52*базовый!$AF$34</f>
        <v>0</v>
      </c>
      <c r="AH52" s="37">
        <f t="shared" si="14"/>
        <v>434</v>
      </c>
      <c r="AI52" s="35">
        <f>ABS(AH52*2+$I52)*базовый!AM52*базовый!$AH$34</f>
        <v>0</v>
      </c>
      <c r="AJ52" s="37">
        <f t="shared" si="15"/>
        <v>319</v>
      </c>
      <c r="AK52" s="36">
        <f>ABS(AJ52*2+$I52)*базовый!AM52*базовый!$AJ$34</f>
        <v>0</v>
      </c>
      <c r="AL52" s="163">
        <v>220</v>
      </c>
    </row>
    <row r="53" spans="1:38" ht="15.75" thickBot="1">
      <c r="A53" s="125"/>
      <c r="B53" s="169"/>
      <c r="C53" s="158"/>
      <c r="D53" s="8" t="s">
        <v>7</v>
      </c>
      <c r="E53" s="9">
        <f>ABS(базовый!E53*$AK$2)</f>
        <v>235</v>
      </c>
      <c r="F53" s="1">
        <f t="shared" si="2"/>
        <v>470</v>
      </c>
      <c r="G53" s="11">
        <f>ABS(G52)</f>
        <v>15</v>
      </c>
      <c r="H53" s="14">
        <f>ABS((G53*A52/10)*2)</f>
        <v>660</v>
      </c>
      <c r="I53" s="28">
        <f>ABS(B52+C52+F53+H53)*базовый!AM53</f>
        <v>0</v>
      </c>
      <c r="J53" s="41">
        <f t="shared" si="3"/>
        <v>180</v>
      </c>
      <c r="K53" s="34">
        <f>ABS(J53*2+I53)*базовый!AM53*базовый!$J$34</f>
        <v>0</v>
      </c>
      <c r="L53" s="37">
        <f t="shared" si="4"/>
        <v>269</v>
      </c>
      <c r="M53" s="34">
        <f>ABS(L53*2+$I53)*базовый!AM53*базовый!$L$34</f>
        <v>0</v>
      </c>
      <c r="N53" s="37">
        <f t="shared" si="5"/>
        <v>291</v>
      </c>
      <c r="O53" s="34">
        <f>ABS(N53*2+$I53)*базовый!AM53*базовый!$N$34</f>
        <v>0</v>
      </c>
      <c r="P53" s="37">
        <f t="shared" si="6"/>
        <v>328</v>
      </c>
      <c r="Q53" s="34">
        <f>ABS(P53*2+$I53)*базовый!AM53*базовый!$P$34</f>
        <v>0</v>
      </c>
      <c r="R53" s="37">
        <f t="shared" si="7"/>
        <v>278</v>
      </c>
      <c r="S53" s="34">
        <f>ABS(R53*2+$I53)*базовый!AM53*базовый!$R$34</f>
        <v>0</v>
      </c>
      <c r="T53" s="20">
        <f t="shared" si="16"/>
        <v>295</v>
      </c>
      <c r="U53" s="34">
        <f>ABS(T53*2+$I53)*базовый!AM53*базовый!$T$34</f>
        <v>0</v>
      </c>
      <c r="V53" s="20">
        <f t="shared" si="8"/>
        <v>255</v>
      </c>
      <c r="W53" s="34">
        <f>ABS(V53*2+$I53)*базовый!AM53*базовый!$V$34</f>
        <v>0</v>
      </c>
      <c r="X53" s="37">
        <f t="shared" si="9"/>
        <v>263</v>
      </c>
      <c r="Y53" s="34">
        <f>ABS(X53*2+$I53)*базовый!AM53*базовый!$X$34</f>
        <v>0</v>
      </c>
      <c r="Z53" s="37">
        <f t="shared" si="10"/>
        <v>306</v>
      </c>
      <c r="AA53" s="42">
        <f>ABS(Z53*2+$I53)*базовый!AM53*базовый!$Z$34</f>
        <v>0</v>
      </c>
      <c r="AB53" s="37">
        <f t="shared" si="11"/>
        <v>0</v>
      </c>
      <c r="AC53" s="42">
        <f>ABS(AB53*2+$I53)*базовый!AM53*базовый!$AB$34</f>
        <v>0</v>
      </c>
      <c r="AD53" s="37">
        <f t="shared" si="12"/>
        <v>278</v>
      </c>
      <c r="AE53" s="42">
        <f>ABS(AD53*2+$I53)*базовый!AM53*базовый!$AD$34</f>
        <v>0</v>
      </c>
      <c r="AF53" s="37">
        <f t="shared" si="13"/>
        <v>278</v>
      </c>
      <c r="AG53" s="42">
        <f>ABS(AF53*2+$I53)*базовый!AM53*базовый!$AF$34</f>
        <v>0</v>
      </c>
      <c r="AH53" s="37">
        <f t="shared" si="14"/>
        <v>434</v>
      </c>
      <c r="AI53" s="42">
        <f>ABS(AH53*2+$I53)*базовый!AM53*базовый!$AH$34</f>
        <v>0</v>
      </c>
      <c r="AJ53" s="37">
        <f t="shared" si="15"/>
        <v>319</v>
      </c>
      <c r="AK53" s="34">
        <f>ABS(AJ53*2+$I53)*базовый!AM53*базовый!$AJ$34</f>
        <v>0</v>
      </c>
      <c r="AL53" s="164"/>
    </row>
    <row r="54" spans="1:38" ht="15.75" thickTop="1">
      <c r="A54" s="122">
        <v>240</v>
      </c>
      <c r="B54" s="168">
        <f>ABS(базовый!B54*$AK$2)</f>
        <v>690</v>
      </c>
      <c r="C54" s="157">
        <f>ABS(базовый!C54*$AK$2)</f>
        <v>387</v>
      </c>
      <c r="D54" s="7" t="s">
        <v>8</v>
      </c>
      <c r="E54" s="9">
        <f>ABS(базовый!E54*$AK$2)</f>
        <v>0</v>
      </c>
      <c r="F54" s="4">
        <f aca="true" t="shared" si="17" ref="F54:F69">ABS(E54*3)</f>
        <v>0</v>
      </c>
      <c r="G54" s="12">
        <f>ABS(G52)</f>
        <v>15</v>
      </c>
      <c r="H54" s="18">
        <f>ABS((G54*A54/10)*2)</f>
        <v>720</v>
      </c>
      <c r="I54" s="27">
        <f>ABS(B54+C54+F54+H54)*базовый!AM54</f>
        <v>0</v>
      </c>
      <c r="J54" s="41">
        <f t="shared" si="3"/>
        <v>180</v>
      </c>
      <c r="K54" s="33">
        <f>ABS(J54*2+I54)*базовый!AM54*базовый!$J$34</f>
        <v>0</v>
      </c>
      <c r="L54" s="37">
        <f t="shared" si="4"/>
        <v>269</v>
      </c>
      <c r="M54" s="33">
        <f>ABS(L54*2+$I54)*базовый!AM54*базовый!$L$34</f>
        <v>0</v>
      </c>
      <c r="N54" s="37">
        <f t="shared" si="5"/>
        <v>291</v>
      </c>
      <c r="O54" s="33">
        <f>ABS(N54*2+$I54)*базовый!AM54*базовый!$N$34</f>
        <v>0</v>
      </c>
      <c r="P54" s="37">
        <f t="shared" si="6"/>
        <v>328</v>
      </c>
      <c r="Q54" s="33">
        <f>ABS(P54*2+$I54)*базовый!AM54*базовый!$P$34</f>
        <v>0</v>
      </c>
      <c r="R54" s="37">
        <f t="shared" si="7"/>
        <v>278</v>
      </c>
      <c r="S54" s="33">
        <f>ABS(R54*2+$I54)*базовый!AM54*базовый!$R$34</f>
        <v>0</v>
      </c>
      <c r="T54" s="20">
        <f t="shared" si="16"/>
        <v>295</v>
      </c>
      <c r="U54" s="33">
        <f>ABS(T54*2+$I54)*базовый!AM54*базовый!$T$34</f>
        <v>0</v>
      </c>
      <c r="V54" s="20">
        <f t="shared" si="8"/>
        <v>255</v>
      </c>
      <c r="W54" s="33">
        <f>ABS(V54*2+$I54)*базовый!AM54*базовый!$V$34</f>
        <v>0</v>
      </c>
      <c r="X54" s="37">
        <f t="shared" si="9"/>
        <v>263</v>
      </c>
      <c r="Y54" s="36">
        <f>ABS(X54*2+$I54)*базовый!AM54*базовый!$X$34</f>
        <v>0</v>
      </c>
      <c r="Z54" s="37">
        <f t="shared" si="10"/>
        <v>306</v>
      </c>
      <c r="AA54" s="35">
        <f>ABS(Z54*2+$I54)*базовый!AM54*базовый!$Z$34</f>
        <v>0</v>
      </c>
      <c r="AB54" s="37">
        <f t="shared" si="11"/>
        <v>0</v>
      </c>
      <c r="AC54" s="35">
        <f>ABS(AB54*2+$I54)*базовый!AM54*базовый!$AB$34</f>
        <v>0</v>
      </c>
      <c r="AD54" s="37">
        <f t="shared" si="12"/>
        <v>278</v>
      </c>
      <c r="AE54" s="35">
        <f>ABS(AD54*2+$I54)*базовый!AM54*базовый!$AD$34</f>
        <v>0</v>
      </c>
      <c r="AF54" s="37">
        <f t="shared" si="13"/>
        <v>278</v>
      </c>
      <c r="AG54" s="35">
        <f>ABS(AF54*2+$I54)*базовый!AM54*базовый!$AF$34</f>
        <v>0</v>
      </c>
      <c r="AH54" s="37">
        <f t="shared" si="14"/>
        <v>434</v>
      </c>
      <c r="AI54" s="35">
        <f>ABS(AH54*2+$I54)*базовый!AM54*базовый!$AH$34</f>
        <v>0</v>
      </c>
      <c r="AJ54" s="37">
        <f t="shared" si="15"/>
        <v>319</v>
      </c>
      <c r="AK54" s="36">
        <f>ABS(AJ54*2+$I54)*базовый!AM54*базовый!$AJ$34</f>
        <v>0</v>
      </c>
      <c r="AL54" s="159">
        <v>240</v>
      </c>
    </row>
    <row r="55" spans="1:38" ht="15.75" thickBot="1">
      <c r="A55" s="123"/>
      <c r="B55" s="169"/>
      <c r="C55" s="158"/>
      <c r="D55" s="8" t="s">
        <v>7</v>
      </c>
      <c r="E55" s="9">
        <f>ABS(базовый!E55*$AK$2)</f>
        <v>235</v>
      </c>
      <c r="F55" s="1">
        <f t="shared" si="17"/>
        <v>705</v>
      </c>
      <c r="G55" s="11">
        <f>ABS(G54)</f>
        <v>15</v>
      </c>
      <c r="H55" s="14">
        <f>ABS((G55*A54/10)*2)</f>
        <v>720</v>
      </c>
      <c r="I55" s="28">
        <f>ABS(B54+C54+F55+H55)*базовый!AM55</f>
        <v>2502</v>
      </c>
      <c r="J55" s="41">
        <f t="shared" si="3"/>
        <v>180</v>
      </c>
      <c r="K55" s="34">
        <f>ABS(J55*2+I55)*базовый!AM55*базовый!$J$34</f>
        <v>2862</v>
      </c>
      <c r="L55" s="37">
        <f t="shared" si="4"/>
        <v>269</v>
      </c>
      <c r="M55" s="34">
        <f>ABS(L55*2+$I55)*базовый!AM55*базовый!$L$34</f>
        <v>3040</v>
      </c>
      <c r="N55" s="37">
        <f t="shared" si="5"/>
        <v>291</v>
      </c>
      <c r="O55" s="34">
        <f>ABS(N55*2+$I55)*базовый!AM55*базовый!$N$34</f>
        <v>3084</v>
      </c>
      <c r="P55" s="37">
        <f t="shared" si="6"/>
        <v>328</v>
      </c>
      <c r="Q55" s="34">
        <f>ABS(P55*2+$I55)*базовый!AM55*базовый!$P$34</f>
        <v>3158</v>
      </c>
      <c r="R55" s="37">
        <f t="shared" si="7"/>
        <v>278</v>
      </c>
      <c r="S55" s="34">
        <f>ABS(R55*2+$I55)*базовый!AM55*базовый!$R$34</f>
        <v>3058</v>
      </c>
      <c r="T55" s="20">
        <f t="shared" si="16"/>
        <v>295</v>
      </c>
      <c r="U55" s="34">
        <f>ABS(T55*2+$I55)*базовый!AM55*базовый!$T$34</f>
        <v>3092</v>
      </c>
      <c r="V55" s="20">
        <f t="shared" si="8"/>
        <v>255</v>
      </c>
      <c r="W55" s="34">
        <f>ABS(V55*2+$I55)*базовый!AM55*базовый!$V$34</f>
        <v>3012</v>
      </c>
      <c r="X55" s="37">
        <f t="shared" si="9"/>
        <v>263</v>
      </c>
      <c r="Y55" s="34">
        <f>ABS(X55*2+$I55)*базовый!AM55*базовый!$X$34</f>
        <v>3028</v>
      </c>
      <c r="Z55" s="37">
        <f t="shared" si="10"/>
        <v>306</v>
      </c>
      <c r="AA55" s="34">
        <f>ABS(Z55*2+$I55)*базовый!AM55*базовый!$Z$34</f>
        <v>3114</v>
      </c>
      <c r="AB55" s="37">
        <f t="shared" si="11"/>
        <v>0</v>
      </c>
      <c r="AC55" s="42">
        <f>ABS(AB55*2+$I55)*базовый!AM55*базовый!$AB$34</f>
        <v>0</v>
      </c>
      <c r="AD55" s="37">
        <f t="shared" si="12"/>
        <v>278</v>
      </c>
      <c r="AE55" s="42">
        <f>ABS(AD55*2+$I55)*базовый!AM55*базовый!$AD$34</f>
        <v>3058</v>
      </c>
      <c r="AF55" s="37">
        <f t="shared" si="13"/>
        <v>278</v>
      </c>
      <c r="AG55" s="34">
        <f>ABS(AF55*2+$I55)*базовый!AM55*базовый!$AF$34</f>
        <v>3058</v>
      </c>
      <c r="AH55" s="37">
        <f t="shared" si="14"/>
        <v>434</v>
      </c>
      <c r="AI55" s="42">
        <f>ABS(AH55*2+$I55)*базовый!AM55*базовый!$AH$34</f>
        <v>3370</v>
      </c>
      <c r="AJ55" s="37">
        <f t="shared" si="15"/>
        <v>319</v>
      </c>
      <c r="AK55" s="34">
        <f>ABS(AJ55*2+$I55)*базовый!AM55*базовый!$AJ$34</f>
        <v>3140</v>
      </c>
      <c r="AL55" s="160"/>
    </row>
    <row r="56" spans="1:38" ht="15.75" thickTop="1">
      <c r="A56" s="124">
        <v>250</v>
      </c>
      <c r="B56" s="168">
        <f>ABS(базовый!B56*$AK$2)</f>
        <v>0</v>
      </c>
      <c r="C56" s="157">
        <f>ABS(базовый!C56*$AK$2)</f>
        <v>0</v>
      </c>
      <c r="D56" s="7" t="s">
        <v>8</v>
      </c>
      <c r="E56" s="9">
        <f>ABS(базовый!E56*$AK$2)</f>
        <v>0</v>
      </c>
      <c r="F56" s="4">
        <f t="shared" si="17"/>
        <v>0</v>
      </c>
      <c r="G56" s="12">
        <f>ABS(G54)</f>
        <v>15</v>
      </c>
      <c r="H56" s="18">
        <f>ABS((G56*A56/10)*2)</f>
        <v>750</v>
      </c>
      <c r="I56" s="27">
        <f>ABS(B56+C56+F56+H56)*базовый!AM56</f>
        <v>0</v>
      </c>
      <c r="J56" s="41">
        <f t="shared" si="3"/>
        <v>180</v>
      </c>
      <c r="K56" s="33">
        <f>ABS(J56*2+I56)*базовый!AM56*базовый!$J$34</f>
        <v>0</v>
      </c>
      <c r="L56" s="37">
        <f t="shared" si="4"/>
        <v>269</v>
      </c>
      <c r="M56" s="33">
        <f>ABS(L56*2+$I56)*базовый!AM56*базовый!$L$34</f>
        <v>0</v>
      </c>
      <c r="N56" s="37">
        <f t="shared" si="5"/>
        <v>291</v>
      </c>
      <c r="O56" s="33">
        <f>ABS(N56*2+$I56)*базовый!AM56*базовый!$N$34</f>
        <v>0</v>
      </c>
      <c r="P56" s="37">
        <f t="shared" si="6"/>
        <v>328</v>
      </c>
      <c r="Q56" s="33">
        <f>ABS(P56*2+$I56)*базовый!AM56*базовый!$P$34</f>
        <v>0</v>
      </c>
      <c r="R56" s="37">
        <f t="shared" si="7"/>
        <v>278</v>
      </c>
      <c r="S56" s="33">
        <f>ABS(R56*2+$I56)*базовый!AM56*базовый!$R$34</f>
        <v>0</v>
      </c>
      <c r="T56" s="20">
        <f t="shared" si="16"/>
        <v>295</v>
      </c>
      <c r="U56" s="33">
        <f>ABS(T56*2+$I56)*базовый!AM56*базовый!$T$34</f>
        <v>0</v>
      </c>
      <c r="V56" s="20">
        <f t="shared" si="8"/>
        <v>255</v>
      </c>
      <c r="W56" s="33">
        <f>ABS(V56*2+$I56)*базовый!AM56*базовый!$V$34</f>
        <v>0</v>
      </c>
      <c r="X56" s="37">
        <f t="shared" si="9"/>
        <v>263</v>
      </c>
      <c r="Y56" s="36">
        <f>ABS(X56*2+$I56)*базовый!AM56*базовый!$X$34</f>
        <v>0</v>
      </c>
      <c r="Z56" s="37">
        <f t="shared" si="10"/>
        <v>306</v>
      </c>
      <c r="AA56" s="36">
        <f>ABS(Z56*2+$I56)*базовый!AM56*базовый!$Z$34</f>
        <v>0</v>
      </c>
      <c r="AB56" s="37">
        <f t="shared" si="11"/>
        <v>0</v>
      </c>
      <c r="AC56" s="35">
        <f>ABS(AB56*2+$I56)*базовый!AM56*базовый!$AB$34</f>
        <v>0</v>
      </c>
      <c r="AD56" s="37">
        <f t="shared" si="12"/>
        <v>278</v>
      </c>
      <c r="AE56" s="35">
        <f>ABS(AD56*2+$I56)*базовый!AM56*базовый!$AD$34</f>
        <v>0</v>
      </c>
      <c r="AF56" s="37">
        <f t="shared" si="13"/>
        <v>278</v>
      </c>
      <c r="AG56" s="36">
        <f>ABS(AF56*2+$I56)*базовый!AM56*базовый!$AF$34</f>
        <v>0</v>
      </c>
      <c r="AH56" s="37">
        <f t="shared" si="14"/>
        <v>434</v>
      </c>
      <c r="AI56" s="35">
        <f>ABS(AH56*2+$I56)*базовый!AM56*базовый!$AH$34</f>
        <v>0</v>
      </c>
      <c r="AJ56" s="37">
        <f t="shared" si="15"/>
        <v>319</v>
      </c>
      <c r="AK56" s="36">
        <f>ABS(AJ56*2+$I56)*базовый!AM56*базовый!$AJ$34</f>
        <v>0</v>
      </c>
      <c r="AL56" s="163">
        <v>250</v>
      </c>
    </row>
    <row r="57" spans="1:38" ht="15.75" thickBot="1">
      <c r="A57" s="125"/>
      <c r="B57" s="169"/>
      <c r="C57" s="158"/>
      <c r="D57" s="8" t="s">
        <v>7</v>
      </c>
      <c r="E57" s="9">
        <f>ABS(базовый!E57*$AK$2)</f>
        <v>235</v>
      </c>
      <c r="F57" s="1">
        <f t="shared" si="17"/>
        <v>705</v>
      </c>
      <c r="G57" s="11">
        <f>ABS(G56)</f>
        <v>15</v>
      </c>
      <c r="H57" s="14">
        <f>ABS((G57*A56/10)*2)</f>
        <v>750</v>
      </c>
      <c r="I57" s="28">
        <f>ABS(B56+C56+F57+H57)*базовый!AM57</f>
        <v>0</v>
      </c>
      <c r="J57" s="41">
        <f t="shared" si="3"/>
        <v>180</v>
      </c>
      <c r="K57" s="34">
        <f>ABS(J57*2+I57)*базовый!AM57*базовый!$J$34</f>
        <v>0</v>
      </c>
      <c r="L57" s="37">
        <f t="shared" si="4"/>
        <v>269</v>
      </c>
      <c r="M57" s="34">
        <f>ABS(L57*2+$I57)*базовый!AM57*базовый!$L$34</f>
        <v>0</v>
      </c>
      <c r="N57" s="37">
        <f t="shared" si="5"/>
        <v>291</v>
      </c>
      <c r="O57" s="34">
        <f>ABS(N57*2+$I57)*базовый!AM57*базовый!$N$34</f>
        <v>0</v>
      </c>
      <c r="P57" s="37">
        <f t="shared" si="6"/>
        <v>328</v>
      </c>
      <c r="Q57" s="34">
        <f>ABS(P57*2+$I57)*базовый!AM57*базовый!$P$34</f>
        <v>0</v>
      </c>
      <c r="R57" s="37">
        <f t="shared" si="7"/>
        <v>278</v>
      </c>
      <c r="S57" s="34">
        <f>ABS(R57*2+$I57)*базовый!AM57*базовый!$R$34</f>
        <v>0</v>
      </c>
      <c r="T57" s="20">
        <f t="shared" si="16"/>
        <v>295</v>
      </c>
      <c r="U57" s="34">
        <f>ABS(T57*2+$I57)*базовый!AM57*базовый!$T$34</f>
        <v>0</v>
      </c>
      <c r="V57" s="20">
        <f t="shared" si="8"/>
        <v>255</v>
      </c>
      <c r="W57" s="34">
        <f>ABS(V57*2+$I57)*базовый!AM57*базовый!$V$34</f>
        <v>0</v>
      </c>
      <c r="X57" s="37">
        <f t="shared" si="9"/>
        <v>263</v>
      </c>
      <c r="Y57" s="34">
        <f>ABS(X57*2+$I57)*базовый!AM57*базовый!$X$34</f>
        <v>0</v>
      </c>
      <c r="Z57" s="37">
        <f t="shared" si="10"/>
        <v>306</v>
      </c>
      <c r="AA57" s="42">
        <f>ABS(Z57*2+$I57)*базовый!AM57*базовый!$Z$34</f>
        <v>0</v>
      </c>
      <c r="AB57" s="37">
        <f t="shared" si="11"/>
        <v>0</v>
      </c>
      <c r="AC57" s="34">
        <f>ABS(AB57*2+$I57)*базовый!AM57*базовый!$AB$34</f>
        <v>0</v>
      </c>
      <c r="AD57" s="37">
        <f t="shared" si="12"/>
        <v>278</v>
      </c>
      <c r="AE57" s="42">
        <f>ABS(AD57*2+$I57)*базовый!AM57*базовый!$AD$34</f>
        <v>0</v>
      </c>
      <c r="AF57" s="37">
        <f t="shared" si="13"/>
        <v>278</v>
      </c>
      <c r="AG57" s="34">
        <f>ABS(AF57*2+$I57)*базовый!AM57*базовый!$AF$34</f>
        <v>0</v>
      </c>
      <c r="AH57" s="37">
        <f t="shared" si="14"/>
        <v>434</v>
      </c>
      <c r="AI57" s="42">
        <f>ABS(AH57*2+$I57)*базовый!AM57*базовый!$AH$34</f>
        <v>0</v>
      </c>
      <c r="AJ57" s="37">
        <f t="shared" si="15"/>
        <v>319</v>
      </c>
      <c r="AK57" s="34">
        <f>ABS(AJ57*2+$I57)*базовый!AM57*базовый!$AJ$34</f>
        <v>0</v>
      </c>
      <c r="AL57" s="164"/>
    </row>
    <row r="58" spans="1:38" ht="15.75" thickTop="1">
      <c r="A58" s="122">
        <v>260</v>
      </c>
      <c r="B58" s="168">
        <f>ABS(базовый!B58*$AK$2)</f>
        <v>0</v>
      </c>
      <c r="C58" s="157">
        <f>ABS(базовый!C58*$AK$2)</f>
        <v>0</v>
      </c>
      <c r="D58" s="7" t="s">
        <v>8</v>
      </c>
      <c r="E58" s="9">
        <f>ABS(базовый!E58*$AK$2)</f>
        <v>0</v>
      </c>
      <c r="F58" s="4">
        <f t="shared" si="17"/>
        <v>0</v>
      </c>
      <c r="G58" s="12">
        <f>ABS(G56)</f>
        <v>15</v>
      </c>
      <c r="H58" s="18">
        <f>ABS((G58*A58/10)*2)</f>
        <v>780</v>
      </c>
      <c r="I58" s="27">
        <f>ABS(B58+C58+F58+H58)*базовый!AM58</f>
        <v>0</v>
      </c>
      <c r="J58" s="41">
        <f t="shared" si="3"/>
        <v>180</v>
      </c>
      <c r="K58" s="33">
        <f>ABS(J58*2+I58)*базовый!AM58*базовый!$J$34</f>
        <v>0</v>
      </c>
      <c r="L58" s="37">
        <f t="shared" si="4"/>
        <v>269</v>
      </c>
      <c r="M58" s="33">
        <f>ABS(L58*2+$I58)*базовый!AM58*базовый!$L$34</f>
        <v>0</v>
      </c>
      <c r="N58" s="37">
        <f t="shared" si="5"/>
        <v>291</v>
      </c>
      <c r="O58" s="33">
        <f>ABS(N58*2+$I58)*базовый!AM58*базовый!$N$34</f>
        <v>0</v>
      </c>
      <c r="P58" s="37">
        <f t="shared" si="6"/>
        <v>328</v>
      </c>
      <c r="Q58" s="33">
        <f>ABS(P58*2+$I58)*базовый!AM58*базовый!$P$34</f>
        <v>0</v>
      </c>
      <c r="R58" s="37">
        <f t="shared" si="7"/>
        <v>278</v>
      </c>
      <c r="S58" s="33">
        <f>ABS(R58*2+$I58)*базовый!AM58*базовый!$R$34</f>
        <v>0</v>
      </c>
      <c r="T58" s="20">
        <f t="shared" si="16"/>
        <v>295</v>
      </c>
      <c r="U58" s="33">
        <f>ABS(T58*2+$I58)*базовый!AM58*базовый!$T$34</f>
        <v>0</v>
      </c>
      <c r="V58" s="20">
        <f t="shared" si="8"/>
        <v>255</v>
      </c>
      <c r="W58" s="33">
        <f>ABS(V58*2+$I58)*базовый!AM58*базовый!$V$34</f>
        <v>0</v>
      </c>
      <c r="X58" s="37">
        <f t="shared" si="9"/>
        <v>263</v>
      </c>
      <c r="Y58" s="36">
        <f>ABS(X58*2+$I58)*базовый!AM58*базовый!$X$34</f>
        <v>0</v>
      </c>
      <c r="Z58" s="37">
        <f t="shared" si="10"/>
        <v>306</v>
      </c>
      <c r="AA58" s="35">
        <f>ABS(Z58*2+$I58)*базовый!AM58*базовый!$Z$34</f>
        <v>0</v>
      </c>
      <c r="AB58" s="37">
        <f t="shared" si="11"/>
        <v>0</v>
      </c>
      <c r="AC58" s="36">
        <f>ABS(AB58*2+$I58)*базовый!AM58*базовый!$AB$34</f>
        <v>0</v>
      </c>
      <c r="AD58" s="37">
        <f t="shared" si="12"/>
        <v>278</v>
      </c>
      <c r="AE58" s="35">
        <f>ABS(AD58*2+$I58)*базовый!AM58*базовый!$AD$34</f>
        <v>0</v>
      </c>
      <c r="AF58" s="37">
        <f t="shared" si="13"/>
        <v>278</v>
      </c>
      <c r="AG58" s="36">
        <f>ABS(AF58*2+$I58)*базовый!AM58*базовый!$AF$34</f>
        <v>0</v>
      </c>
      <c r="AH58" s="37">
        <f t="shared" si="14"/>
        <v>434</v>
      </c>
      <c r="AI58" s="35">
        <f>ABS(AH58*2+$I58)*базовый!AM58*базовый!$AH$34</f>
        <v>0</v>
      </c>
      <c r="AJ58" s="37">
        <f t="shared" si="15"/>
        <v>319</v>
      </c>
      <c r="AK58" s="36">
        <f>ABS(AJ58*2+$I58)*базовый!AM58*базовый!$AJ$34</f>
        <v>0</v>
      </c>
      <c r="AL58" s="159">
        <v>260</v>
      </c>
    </row>
    <row r="59" spans="1:38" ht="15.75" thickBot="1">
      <c r="A59" s="123"/>
      <c r="B59" s="169"/>
      <c r="C59" s="158"/>
      <c r="D59" s="8" t="s">
        <v>7</v>
      </c>
      <c r="E59" s="9">
        <f>ABS(базовый!E59*$AK$2)</f>
        <v>235</v>
      </c>
      <c r="F59" s="1">
        <f t="shared" si="17"/>
        <v>705</v>
      </c>
      <c r="G59" s="11">
        <f>ABS(G58)</f>
        <v>15</v>
      </c>
      <c r="H59" s="14">
        <f>ABS((G59*A58/10)*2)</f>
        <v>780</v>
      </c>
      <c r="I59" s="28">
        <f>ABS(B58+C58+F59+H59)*базовый!AM59</f>
        <v>0</v>
      </c>
      <c r="J59" s="41">
        <f t="shared" si="3"/>
        <v>180</v>
      </c>
      <c r="K59" s="34">
        <f>ABS(J59*2+I59)*базовый!AM59*базовый!$J$34</f>
        <v>0</v>
      </c>
      <c r="L59" s="37">
        <f t="shared" si="4"/>
        <v>269</v>
      </c>
      <c r="M59" s="34">
        <f>ABS(L59*2+$I59)*базовый!AM59*базовый!$L$34</f>
        <v>0</v>
      </c>
      <c r="N59" s="37">
        <f t="shared" si="5"/>
        <v>291</v>
      </c>
      <c r="O59" s="34">
        <f>ABS(N59*2+$I59)*базовый!AM59*базовый!$N$34</f>
        <v>0</v>
      </c>
      <c r="P59" s="37">
        <f t="shared" si="6"/>
        <v>328</v>
      </c>
      <c r="Q59" s="34">
        <f>ABS(P59*2+$I59)*базовый!AM59*базовый!$P$34</f>
        <v>0</v>
      </c>
      <c r="R59" s="37">
        <f t="shared" si="7"/>
        <v>278</v>
      </c>
      <c r="S59" s="34">
        <f>ABS(R59*2+$I59)*базовый!AM59*базовый!$R$34</f>
        <v>0</v>
      </c>
      <c r="T59" s="20">
        <f t="shared" si="16"/>
        <v>295</v>
      </c>
      <c r="U59" s="34">
        <f>ABS(T59*2+$I59)*базовый!AM59*базовый!$T$34</f>
        <v>0</v>
      </c>
      <c r="V59" s="20">
        <f t="shared" si="8"/>
        <v>255</v>
      </c>
      <c r="W59" s="34">
        <f>ABS(V59*2+$I59)*базовый!AM59*базовый!$V$34</f>
        <v>0</v>
      </c>
      <c r="X59" s="37">
        <f t="shared" si="9"/>
        <v>263</v>
      </c>
      <c r="Y59" s="34">
        <f>ABS(X59*2+$I59)*базовый!AM59*базовый!$X$34</f>
        <v>0</v>
      </c>
      <c r="Z59" s="37">
        <f t="shared" si="10"/>
        <v>306</v>
      </c>
      <c r="AA59" s="42">
        <f>ABS(Z59*2+$I59)*базовый!AM59*базовый!$Z$34</f>
        <v>0</v>
      </c>
      <c r="AB59" s="37">
        <f t="shared" si="11"/>
        <v>0</v>
      </c>
      <c r="AC59" s="42">
        <f>ABS(AB59*2+$I59)*базовый!AM59*базовый!$AB$34</f>
        <v>0</v>
      </c>
      <c r="AD59" s="37">
        <f t="shared" si="12"/>
        <v>278</v>
      </c>
      <c r="AE59" s="42">
        <f>ABS(AD59*2+$I59)*базовый!AM59*базовый!$AD$34</f>
        <v>0</v>
      </c>
      <c r="AF59" s="37">
        <f t="shared" si="13"/>
        <v>278</v>
      </c>
      <c r="AG59" s="42">
        <f>ABS(AF59*2+$I59)*базовый!AM59*базовый!$AF$34</f>
        <v>0</v>
      </c>
      <c r="AH59" s="37">
        <f t="shared" si="14"/>
        <v>434</v>
      </c>
      <c r="AI59" s="42">
        <f>ABS(AH59*2+$I59)*базовый!AM59*базовый!$AH$34</f>
        <v>0</v>
      </c>
      <c r="AJ59" s="37">
        <f t="shared" si="15"/>
        <v>319</v>
      </c>
      <c r="AK59" s="34">
        <f>ABS(AJ59*2+$I59)*базовый!AM59*базовый!$AJ$34</f>
        <v>0</v>
      </c>
      <c r="AL59" s="160"/>
    </row>
    <row r="60" spans="1:38" ht="15.75" thickTop="1">
      <c r="A60" s="124">
        <v>280</v>
      </c>
      <c r="B60" s="168">
        <f>ABS(базовый!B60*$AK$2)</f>
        <v>0</v>
      </c>
      <c r="C60" s="157">
        <f>ABS(базовый!C60*$AK$2)</f>
        <v>0</v>
      </c>
      <c r="D60" s="7" t="s">
        <v>8</v>
      </c>
      <c r="E60" s="9">
        <f>ABS(базовый!E60*$AK$2)</f>
        <v>0</v>
      </c>
      <c r="F60" s="4">
        <f t="shared" si="17"/>
        <v>0</v>
      </c>
      <c r="G60" s="12">
        <f>ABS(G58)</f>
        <v>15</v>
      </c>
      <c r="H60" s="18">
        <f>ABS((G60*A60/10)*2)</f>
        <v>840</v>
      </c>
      <c r="I60" s="27">
        <f>ABS(B60+C60+F60+H60)*базовый!AM60</f>
        <v>0</v>
      </c>
      <c r="J60" s="41">
        <f t="shared" si="3"/>
        <v>180</v>
      </c>
      <c r="K60" s="33">
        <f>ABS(J60*2+I60)*базовый!AM60*базовый!$J$34</f>
        <v>0</v>
      </c>
      <c r="L60" s="37">
        <f t="shared" si="4"/>
        <v>269</v>
      </c>
      <c r="M60" s="33">
        <f>ABS(L60*2+$I60)*базовый!AM60*базовый!$L$34</f>
        <v>0</v>
      </c>
      <c r="N60" s="37">
        <f t="shared" si="5"/>
        <v>291</v>
      </c>
      <c r="O60" s="33">
        <f>ABS(N60*2+$I60)*базовый!AM60*базовый!$N$34</f>
        <v>0</v>
      </c>
      <c r="P60" s="37">
        <f t="shared" si="6"/>
        <v>328</v>
      </c>
      <c r="Q60" s="33">
        <f>ABS(P60*2+$I60)*базовый!AM60*базовый!$P$34</f>
        <v>0</v>
      </c>
      <c r="R60" s="37">
        <f t="shared" si="7"/>
        <v>278</v>
      </c>
      <c r="S60" s="33">
        <f>ABS(R60*2+$I60)*базовый!AM60*базовый!$R$34</f>
        <v>0</v>
      </c>
      <c r="T60" s="20">
        <f t="shared" si="16"/>
        <v>295</v>
      </c>
      <c r="U60" s="33">
        <f>ABS(T60*2+$I60)*базовый!AM60*базовый!$T$34</f>
        <v>0</v>
      </c>
      <c r="V60" s="20">
        <f t="shared" si="8"/>
        <v>255</v>
      </c>
      <c r="W60" s="33">
        <f>ABS(V60*2+$I60)*базовый!AM60*базовый!$V$34</f>
        <v>0</v>
      </c>
      <c r="X60" s="37">
        <f t="shared" si="9"/>
        <v>263</v>
      </c>
      <c r="Y60" s="36">
        <f>ABS(X60*2+$I60)*базовый!AM60*базовый!$X$34</f>
        <v>0</v>
      </c>
      <c r="Z60" s="37">
        <f t="shared" si="10"/>
        <v>306</v>
      </c>
      <c r="AA60" s="35">
        <f>ABS(Z60*2+$I60)*базовый!AM60*базовый!$Z$34</f>
        <v>0</v>
      </c>
      <c r="AB60" s="37">
        <f t="shared" si="11"/>
        <v>0</v>
      </c>
      <c r="AC60" s="35">
        <f>ABS(AB60*2+$I60)*базовый!AM60*базовый!$AB$34</f>
        <v>0</v>
      </c>
      <c r="AD60" s="37">
        <f t="shared" si="12"/>
        <v>278</v>
      </c>
      <c r="AE60" s="35">
        <f>ABS(AD60*2+$I60)*базовый!AM60*базовый!$AD$34</f>
        <v>0</v>
      </c>
      <c r="AF60" s="37">
        <f t="shared" si="13"/>
        <v>278</v>
      </c>
      <c r="AG60" s="35">
        <f>ABS(AF60*2+$I60)*базовый!AM60*базовый!$AF$34</f>
        <v>0</v>
      </c>
      <c r="AH60" s="37">
        <f t="shared" si="14"/>
        <v>434</v>
      </c>
      <c r="AI60" s="35">
        <f>ABS(AH60*2+$I60)*базовый!AM60*базовый!$AH$34</f>
        <v>0</v>
      </c>
      <c r="AJ60" s="37">
        <f t="shared" si="15"/>
        <v>319</v>
      </c>
      <c r="AK60" s="36">
        <f>ABS(AJ60*2+$I60)*базовый!AM60*базовый!$AJ$34</f>
        <v>0</v>
      </c>
      <c r="AL60" s="163">
        <v>280</v>
      </c>
    </row>
    <row r="61" spans="1:38" ht="15.75" thickBot="1">
      <c r="A61" s="125"/>
      <c r="B61" s="169"/>
      <c r="C61" s="158"/>
      <c r="D61" s="8" t="s">
        <v>7</v>
      </c>
      <c r="E61" s="9">
        <f>ABS(базовый!E61*$AK$2)</f>
        <v>235</v>
      </c>
      <c r="F61" s="1">
        <f t="shared" si="17"/>
        <v>705</v>
      </c>
      <c r="G61" s="11">
        <f>ABS(G60)</f>
        <v>15</v>
      </c>
      <c r="H61" s="14">
        <f>ABS((G61*A60/10)*2)</f>
        <v>840</v>
      </c>
      <c r="I61" s="28">
        <f>ABS(B60+C60+F61+H61)*базовый!AM61</f>
        <v>0</v>
      </c>
      <c r="J61" s="41">
        <f t="shared" si="3"/>
        <v>180</v>
      </c>
      <c r="K61" s="34">
        <f>ABS(J61*2+I61)*базовый!AM61*базовый!$J$34</f>
        <v>0</v>
      </c>
      <c r="L61" s="37">
        <f t="shared" si="4"/>
        <v>269</v>
      </c>
      <c r="M61" s="34">
        <f>ABS(L61*2+$I61)*базовый!AM61*базовый!$L$34</f>
        <v>0</v>
      </c>
      <c r="N61" s="37">
        <f t="shared" si="5"/>
        <v>291</v>
      </c>
      <c r="O61" s="34">
        <f>ABS(N61*2+$I61)*базовый!AM61*базовый!$N$34</f>
        <v>0</v>
      </c>
      <c r="P61" s="37">
        <f t="shared" si="6"/>
        <v>328</v>
      </c>
      <c r="Q61" s="34">
        <f>ABS(P61*2+$I61)*базовый!AM61*базовый!$P$34</f>
        <v>0</v>
      </c>
      <c r="R61" s="37">
        <f t="shared" si="7"/>
        <v>278</v>
      </c>
      <c r="S61" s="34">
        <f>ABS(R61*2+$I61)*базовый!AM61*базовый!$R$34</f>
        <v>0</v>
      </c>
      <c r="T61" s="20">
        <f t="shared" si="16"/>
        <v>295</v>
      </c>
      <c r="U61" s="34">
        <f>ABS(T61*2+$I61)*базовый!AM61*базовый!$T$34</f>
        <v>0</v>
      </c>
      <c r="V61" s="20">
        <f t="shared" si="8"/>
        <v>255</v>
      </c>
      <c r="W61" s="34">
        <f>ABS(V61*2+$I61)*базовый!AM61*базовый!$V$34</f>
        <v>0</v>
      </c>
      <c r="X61" s="37">
        <f t="shared" si="9"/>
        <v>263</v>
      </c>
      <c r="Y61" s="34">
        <f>ABS(X61*2+$I61)*базовый!AM61*базовый!$X$34</f>
        <v>0</v>
      </c>
      <c r="Z61" s="37">
        <f t="shared" si="10"/>
        <v>306</v>
      </c>
      <c r="AA61" s="42">
        <f>ABS(Z61*2+$I61)*базовый!AM61*базовый!$Z$34</f>
        <v>0</v>
      </c>
      <c r="AB61" s="37">
        <f t="shared" si="11"/>
        <v>0</v>
      </c>
      <c r="AC61" s="42">
        <f>ABS(AB61*2+$I61)*базовый!AM61*базовый!$AB$34</f>
        <v>0</v>
      </c>
      <c r="AD61" s="37">
        <f t="shared" si="12"/>
        <v>278</v>
      </c>
      <c r="AE61" s="34">
        <f>ABS(AD61*2+$I61)*базовый!AM61*базовый!$AD$34</f>
        <v>0</v>
      </c>
      <c r="AF61" s="37">
        <f t="shared" si="13"/>
        <v>278</v>
      </c>
      <c r="AG61" s="42">
        <f>ABS(AF61*2+$I61)*базовый!AM61*базовый!$AF$34</f>
        <v>0</v>
      </c>
      <c r="AH61" s="37">
        <f t="shared" si="14"/>
        <v>434</v>
      </c>
      <c r="AI61" s="34">
        <f>ABS(AH61*2+$I61)*базовый!AM61*базовый!$AH$34</f>
        <v>0</v>
      </c>
      <c r="AJ61" s="37">
        <f t="shared" si="15"/>
        <v>319</v>
      </c>
      <c r="AK61" s="34">
        <f>ABS(AJ61*2+$I61)*базовый!AM61*базовый!$AJ$34</f>
        <v>0</v>
      </c>
      <c r="AL61" s="164"/>
    </row>
    <row r="62" spans="1:38" ht="15.75" thickTop="1">
      <c r="A62" s="122">
        <v>300</v>
      </c>
      <c r="B62" s="168">
        <f>ABS(базовый!B62*$AK$2)</f>
        <v>862</v>
      </c>
      <c r="C62" s="157">
        <f>ABS(базовый!C62*$AK$2)</f>
        <v>477</v>
      </c>
      <c r="D62" s="7" t="s">
        <v>8</v>
      </c>
      <c r="E62" s="9">
        <f>ABS(базовый!E62*$AK$2)</f>
        <v>0</v>
      </c>
      <c r="F62" s="4">
        <f t="shared" si="17"/>
        <v>0</v>
      </c>
      <c r="G62" s="12">
        <f>ABS(G60)</f>
        <v>15</v>
      </c>
      <c r="H62" s="18">
        <f>ABS((G62*A62/10)*2)</f>
        <v>900</v>
      </c>
      <c r="I62" s="27">
        <f>ABS(B62+C62+F62+H62)*базовый!AM62</f>
        <v>0</v>
      </c>
      <c r="J62" s="41">
        <f t="shared" si="3"/>
        <v>180</v>
      </c>
      <c r="K62" s="33">
        <f>ABS(J62*2+I62)*базовый!AM62*базовый!$J$34</f>
        <v>0</v>
      </c>
      <c r="L62" s="37">
        <f t="shared" si="4"/>
        <v>269</v>
      </c>
      <c r="M62" s="33">
        <f>ABS(L62*2+$I62)*базовый!AM62*базовый!$L$34</f>
        <v>0</v>
      </c>
      <c r="N62" s="37">
        <f t="shared" si="5"/>
        <v>291</v>
      </c>
      <c r="O62" s="33">
        <f>ABS(N62*2+$I62)*базовый!AM62*базовый!$N$34</f>
        <v>0</v>
      </c>
      <c r="P62" s="37">
        <f t="shared" si="6"/>
        <v>328</v>
      </c>
      <c r="Q62" s="33">
        <f>ABS(P62*2+$I62)*базовый!AM62*базовый!$P$34</f>
        <v>0</v>
      </c>
      <c r="R62" s="37">
        <f t="shared" si="7"/>
        <v>278</v>
      </c>
      <c r="S62" s="33">
        <f>ABS(R62*2+$I62)*базовый!AM62*базовый!$R$34</f>
        <v>0</v>
      </c>
      <c r="T62" s="20">
        <f t="shared" si="16"/>
        <v>295</v>
      </c>
      <c r="U62" s="33">
        <f>ABS(T62*2+$I62)*базовый!AM62*базовый!$T$34</f>
        <v>0</v>
      </c>
      <c r="V62" s="20">
        <f t="shared" si="8"/>
        <v>255</v>
      </c>
      <c r="W62" s="33">
        <f>ABS(V62*2+$I62)*базовый!AM62*базовый!$V$34</f>
        <v>0</v>
      </c>
      <c r="X62" s="37">
        <f t="shared" si="9"/>
        <v>263</v>
      </c>
      <c r="Y62" s="36">
        <f>ABS(X62*2+$I62)*базовый!AM62*базовый!$X$34</f>
        <v>0</v>
      </c>
      <c r="Z62" s="37">
        <f t="shared" si="10"/>
        <v>306</v>
      </c>
      <c r="AA62" s="35">
        <f>ABS(Z62*2+$I62)*базовый!AM62*базовый!$Z$34</f>
        <v>0</v>
      </c>
      <c r="AB62" s="37">
        <f t="shared" si="11"/>
        <v>0</v>
      </c>
      <c r="AC62" s="35">
        <f>ABS(AB62*2+$I62)*базовый!AM62*базовый!$AB$34</f>
        <v>0</v>
      </c>
      <c r="AD62" s="37">
        <f t="shared" si="12"/>
        <v>278</v>
      </c>
      <c r="AE62" s="36">
        <f>ABS(AD62*2+$I62)*базовый!AM62*базовый!$AD$34</f>
        <v>0</v>
      </c>
      <c r="AF62" s="37">
        <f t="shared" si="13"/>
        <v>278</v>
      </c>
      <c r="AG62" s="35">
        <f>ABS(AF62*2+$I62)*базовый!AM62*базовый!$AF$34</f>
        <v>0</v>
      </c>
      <c r="AH62" s="37">
        <f t="shared" si="14"/>
        <v>434</v>
      </c>
      <c r="AI62" s="36">
        <f>ABS(AH62*2+$I62)*базовый!AM62*базовый!$AH$34</f>
        <v>0</v>
      </c>
      <c r="AJ62" s="37">
        <f t="shared" si="15"/>
        <v>319</v>
      </c>
      <c r="AK62" s="36">
        <f>ABS(AJ62*2+$I62)*базовый!AM62*базовый!$AJ$34</f>
        <v>0</v>
      </c>
      <c r="AL62" s="159">
        <v>300</v>
      </c>
    </row>
    <row r="63" spans="1:38" ht="15.75" thickBot="1">
      <c r="A63" s="123"/>
      <c r="B63" s="169"/>
      <c r="C63" s="158"/>
      <c r="D63" s="8" t="s">
        <v>7</v>
      </c>
      <c r="E63" s="9">
        <f>ABS(базовый!E63*$AK$2)</f>
        <v>235</v>
      </c>
      <c r="F63" s="1">
        <f t="shared" si="17"/>
        <v>705</v>
      </c>
      <c r="G63" s="11">
        <f>ABS(G62)</f>
        <v>15</v>
      </c>
      <c r="H63" s="14">
        <f>ABS((G63*A62/10)*2)</f>
        <v>900</v>
      </c>
      <c r="I63" s="28">
        <f>ABS(B62+C62+F63+H63)*базовый!AM63</f>
        <v>2944</v>
      </c>
      <c r="J63" s="41">
        <f t="shared" si="3"/>
        <v>180</v>
      </c>
      <c r="K63" s="34">
        <f>ABS(J63*2+I63)*базовый!AM63*базовый!$J$34</f>
        <v>3304</v>
      </c>
      <c r="L63" s="37">
        <f t="shared" si="4"/>
        <v>269</v>
      </c>
      <c r="M63" s="34">
        <f>ABS(L63*2+$I63)*базовый!AM63*базовый!$L$34</f>
        <v>3482</v>
      </c>
      <c r="N63" s="37">
        <f t="shared" si="5"/>
        <v>291</v>
      </c>
      <c r="O63" s="34">
        <f>ABS(N63*2+$I63)*базовый!AM63*базовый!$N$34</f>
        <v>3526</v>
      </c>
      <c r="P63" s="37">
        <f t="shared" si="6"/>
        <v>328</v>
      </c>
      <c r="Q63" s="34">
        <f>ABS(P63*2+$I63)*базовый!AM63*базовый!$P$34</f>
        <v>3600</v>
      </c>
      <c r="R63" s="37">
        <f t="shared" si="7"/>
        <v>278</v>
      </c>
      <c r="S63" s="34">
        <f>ABS(R63*2+$I63)*базовый!AM63*базовый!$R$34</f>
        <v>3500</v>
      </c>
      <c r="T63" s="20">
        <f t="shared" si="16"/>
        <v>295</v>
      </c>
      <c r="U63" s="34">
        <f>ABS(T63*2+$I63)*базовый!AM63*базовый!$T$34</f>
        <v>3534</v>
      </c>
      <c r="V63" s="20">
        <f t="shared" si="8"/>
        <v>255</v>
      </c>
      <c r="W63" s="34">
        <f>ABS(V63*2+$I63)*базовый!AM63*базовый!$V$34</f>
        <v>3454</v>
      </c>
      <c r="X63" s="37">
        <f t="shared" si="9"/>
        <v>263</v>
      </c>
      <c r="Y63" s="34">
        <f>ABS(X63*2+$I63)*базовый!AM63*базовый!$X$34</f>
        <v>3470</v>
      </c>
      <c r="Z63" s="37">
        <f t="shared" si="10"/>
        <v>306</v>
      </c>
      <c r="AA63" s="34">
        <f>ABS(Z63*2+$I63)*базовый!AM63*базовый!$Z$34</f>
        <v>3556</v>
      </c>
      <c r="AB63" s="37">
        <f t="shared" si="11"/>
        <v>0</v>
      </c>
      <c r="AC63" s="34">
        <f>ABS(AB63*2+$I63)*базовый!AM63*базовый!$AB$34</f>
        <v>0</v>
      </c>
      <c r="AD63" s="37">
        <f t="shared" si="12"/>
        <v>278</v>
      </c>
      <c r="AE63" s="34">
        <f>ABS(AD63*2+$I63)*базовый!AM63*базовый!$AD$34</f>
        <v>3500</v>
      </c>
      <c r="AF63" s="37">
        <f t="shared" si="13"/>
        <v>278</v>
      </c>
      <c r="AG63" s="42">
        <f>ABS(AF63*2+$I63)*базовый!AM63*базовый!$AF$34</f>
        <v>3500</v>
      </c>
      <c r="AH63" s="37">
        <f t="shared" si="14"/>
        <v>434</v>
      </c>
      <c r="AI63" s="42">
        <f>ABS(AH63*2+$I63)*базовый!AM63*базовый!$AH$34</f>
        <v>3812</v>
      </c>
      <c r="AJ63" s="37">
        <f t="shared" si="15"/>
        <v>319</v>
      </c>
      <c r="AK63" s="34">
        <f>ABS(AJ63*2+$I63)*базовый!AM63*базовый!$AJ$34</f>
        <v>3582</v>
      </c>
      <c r="AL63" s="160"/>
    </row>
    <row r="64" spans="1:38" ht="15.75" thickTop="1">
      <c r="A64" s="126">
        <v>320</v>
      </c>
      <c r="B64" s="170">
        <f>ABS(базовый!B64*$AK$2)</f>
        <v>955</v>
      </c>
      <c r="C64" s="91">
        <f>ABS(базовый!C64*$AK$2)</f>
        <v>551</v>
      </c>
      <c r="D64" s="7" t="s">
        <v>8</v>
      </c>
      <c r="E64" s="9">
        <f>ABS(базовый!E64*$AK$2)</f>
        <v>0</v>
      </c>
      <c r="F64" s="4">
        <f t="shared" si="17"/>
        <v>0</v>
      </c>
      <c r="G64" s="12">
        <f>ABS(G62)</f>
        <v>15</v>
      </c>
      <c r="H64" s="18">
        <f>ABS((G64*A64/10)*2)</f>
        <v>960</v>
      </c>
      <c r="I64" s="27">
        <f>ABS(B64+C64+F64+H64)*базовый!AM64</f>
        <v>0</v>
      </c>
      <c r="J64" s="41">
        <f t="shared" si="3"/>
        <v>180</v>
      </c>
      <c r="K64" s="33">
        <f>ABS(J64*2+I64)*базовый!AM64*базовый!$J$34</f>
        <v>0</v>
      </c>
      <c r="L64" s="37">
        <f t="shared" si="4"/>
        <v>269</v>
      </c>
      <c r="M64" s="33">
        <f>ABS(L64*2+$I64)*базовый!AM64*базовый!$L$34</f>
        <v>0</v>
      </c>
      <c r="N64" s="37">
        <f t="shared" si="5"/>
        <v>291</v>
      </c>
      <c r="O64" s="33">
        <f>ABS(N64*2+$I64)*базовый!AM64*базовый!$N$34</f>
        <v>0</v>
      </c>
      <c r="P64" s="37">
        <f t="shared" si="6"/>
        <v>328</v>
      </c>
      <c r="Q64" s="33">
        <f>ABS(P64*2+$I64)*базовый!AM64*базовый!$P$34</f>
        <v>0</v>
      </c>
      <c r="R64" s="37">
        <f t="shared" si="7"/>
        <v>278</v>
      </c>
      <c r="S64" s="33">
        <f>ABS(R64*2+$I64)*базовый!AM64*базовый!$R$34</f>
        <v>0</v>
      </c>
      <c r="T64" s="20">
        <f t="shared" si="16"/>
        <v>295</v>
      </c>
      <c r="U64" s="33">
        <f>ABS(T64*2+$I64)*базовый!AM64*базовый!$T$34</f>
        <v>0</v>
      </c>
      <c r="V64" s="20">
        <f t="shared" si="8"/>
        <v>255</v>
      </c>
      <c r="W64" s="33">
        <f>ABS(V64*2+$I64)*базовый!AM64*базовый!$V$34</f>
        <v>0</v>
      </c>
      <c r="X64" s="37">
        <f t="shared" si="9"/>
        <v>263</v>
      </c>
      <c r="Y64" s="36">
        <f>ABS(X64*2+$I64)*базовый!AM64*базовый!$X$34</f>
        <v>0</v>
      </c>
      <c r="Z64" s="37">
        <f t="shared" si="10"/>
        <v>306</v>
      </c>
      <c r="AA64" s="36">
        <f>ABS(Z64*2+$I64)*базовый!AM64*базовый!$Z$34</f>
        <v>0</v>
      </c>
      <c r="AB64" s="37">
        <f t="shared" si="11"/>
        <v>0</v>
      </c>
      <c r="AC64" s="36">
        <f>ABS(AB64*2+$I64)*базовый!AM64*базовый!$AB$34</f>
        <v>0</v>
      </c>
      <c r="AD64" s="37">
        <f t="shared" si="12"/>
        <v>278</v>
      </c>
      <c r="AE64" s="36">
        <f>ABS(AD64*2+$I64)*базовый!AM64*базовый!$AD$34</f>
        <v>0</v>
      </c>
      <c r="AF64" s="37">
        <f t="shared" si="13"/>
        <v>278</v>
      </c>
      <c r="AG64" s="35">
        <f>ABS(AF64*2+$I64)*базовый!AM64*базовый!$AF$34</f>
        <v>0</v>
      </c>
      <c r="AH64" s="37">
        <f t="shared" si="14"/>
        <v>434</v>
      </c>
      <c r="AI64" s="35">
        <f>ABS(AH64*2+$I64)*базовый!AM64*базовый!$AH$34</f>
        <v>0</v>
      </c>
      <c r="AJ64" s="37">
        <f t="shared" si="15"/>
        <v>319</v>
      </c>
      <c r="AK64" s="36">
        <f>ABS(AJ64*2+$I64)*базовый!AM64*базовый!$AJ$34</f>
        <v>0</v>
      </c>
      <c r="AL64" s="155">
        <v>320</v>
      </c>
    </row>
    <row r="65" spans="1:38" ht="15.75" thickBot="1">
      <c r="A65" s="129"/>
      <c r="B65" s="171"/>
      <c r="C65" s="96"/>
      <c r="D65" s="8" t="s">
        <v>7</v>
      </c>
      <c r="E65" s="9">
        <f>ABS(базовый!E65*$AK$2)</f>
        <v>235</v>
      </c>
      <c r="F65" s="1">
        <f t="shared" si="17"/>
        <v>705</v>
      </c>
      <c r="G65" s="11">
        <f>ABS(G64)</f>
        <v>15</v>
      </c>
      <c r="H65" s="14">
        <f>ABS((G65*A64/10)*2)</f>
        <v>960</v>
      </c>
      <c r="I65" s="28">
        <f>ABS(B64+C64+F65+H65)*базовый!AM65</f>
        <v>3171</v>
      </c>
      <c r="J65" s="41">
        <f t="shared" si="3"/>
        <v>180</v>
      </c>
      <c r="K65" s="34">
        <f>ABS(J65*2+I65)*базовый!AM65*базовый!$J$34</f>
        <v>3531</v>
      </c>
      <c r="L65" s="37">
        <f t="shared" si="4"/>
        <v>269</v>
      </c>
      <c r="M65" s="34">
        <f>ABS(L65*2+$I65)*базовый!AM65*базовый!$L$34</f>
        <v>3709</v>
      </c>
      <c r="N65" s="37">
        <f t="shared" si="5"/>
        <v>291</v>
      </c>
      <c r="O65" s="34">
        <f>ABS(N65*2+$I65)*базовый!AM65*базовый!$N$34</f>
        <v>3753</v>
      </c>
      <c r="P65" s="37">
        <f t="shared" si="6"/>
        <v>328</v>
      </c>
      <c r="Q65" s="34">
        <f>ABS(P65*2+$I65)*базовый!AM65*базовый!$P$34</f>
        <v>3827</v>
      </c>
      <c r="R65" s="37">
        <f t="shared" si="7"/>
        <v>278</v>
      </c>
      <c r="S65" s="34">
        <f>ABS(R65*2+$I65)*базовый!AM65*базовый!$R$34</f>
        <v>3727</v>
      </c>
      <c r="T65" s="20">
        <f t="shared" si="16"/>
        <v>295</v>
      </c>
      <c r="U65" s="34">
        <f>ABS(T65*2+$I65)*базовый!AM65*базовый!$T$34</f>
        <v>3761</v>
      </c>
      <c r="V65" s="20">
        <f t="shared" si="8"/>
        <v>255</v>
      </c>
      <c r="W65" s="34">
        <f>ABS(V65*2+$I65)*базовый!AM65*базовый!$V$34</f>
        <v>3681</v>
      </c>
      <c r="X65" s="37">
        <f t="shared" si="9"/>
        <v>263</v>
      </c>
      <c r="Y65" s="34">
        <f>ABS(X65*2+$I65)*базовый!AM65*базовый!$X$34</f>
        <v>3697</v>
      </c>
      <c r="Z65" s="37">
        <f t="shared" si="10"/>
        <v>306</v>
      </c>
      <c r="AA65" s="42">
        <f>ABS(Z65*2+$I65)*базовый!AM65*базовый!$Z$34</f>
        <v>3783</v>
      </c>
      <c r="AB65" s="37">
        <f t="shared" si="11"/>
        <v>0</v>
      </c>
      <c r="AC65" s="34">
        <f>ABS(AB65*2+$I65)*базовый!AM65*базовый!$AB$34</f>
        <v>0</v>
      </c>
      <c r="AD65" s="37">
        <f t="shared" si="12"/>
        <v>278</v>
      </c>
      <c r="AE65" s="34">
        <f>ABS(AD65*2+$I65)*базовый!AM65*базовый!$AD$34</f>
        <v>3727</v>
      </c>
      <c r="AF65" s="37">
        <f t="shared" si="13"/>
        <v>278</v>
      </c>
      <c r="AG65" s="34">
        <f>ABS(AF65*2+$I65)*базовый!AM65*базовый!$AF$34</f>
        <v>3727</v>
      </c>
      <c r="AH65" s="37">
        <f t="shared" si="14"/>
        <v>434</v>
      </c>
      <c r="AI65" s="34">
        <f>ABS(AH65*2+$I65)*базовый!AM65*базовый!$AH$34</f>
        <v>4039</v>
      </c>
      <c r="AJ65" s="37">
        <f t="shared" si="15"/>
        <v>319</v>
      </c>
      <c r="AK65" s="34">
        <f>ABS(AJ65*2+$I65)*базовый!AM65*базовый!$AJ$34</f>
        <v>3809</v>
      </c>
      <c r="AL65" s="156"/>
    </row>
    <row r="66" spans="1:38" ht="15.75" thickTop="1">
      <c r="A66" s="122">
        <v>360</v>
      </c>
      <c r="B66" s="168">
        <f>ABS(базовый!B66*$AK$2)</f>
        <v>0</v>
      </c>
      <c r="C66" s="157">
        <f>ABS(базовый!C66*$AK$2)</f>
        <v>0</v>
      </c>
      <c r="D66" s="7" t="s">
        <v>8</v>
      </c>
      <c r="E66" s="9">
        <f>ABS(базовый!E66*$AK$2)</f>
        <v>0</v>
      </c>
      <c r="F66" s="4">
        <f t="shared" si="17"/>
        <v>0</v>
      </c>
      <c r="G66" s="12">
        <f>ABS(G64)</f>
        <v>15</v>
      </c>
      <c r="H66" s="18">
        <f>ABS((G66*A66/10)*2)</f>
        <v>1080</v>
      </c>
      <c r="I66" s="27">
        <f>ABS(B66+C66+F66+H66)*базовый!AM66</f>
        <v>0</v>
      </c>
      <c r="J66" s="41">
        <f t="shared" si="3"/>
        <v>180</v>
      </c>
      <c r="K66" s="33">
        <f>ABS(J66*2+I66)*базовый!AM66*базовый!$J$34</f>
        <v>0</v>
      </c>
      <c r="L66" s="37">
        <f t="shared" si="4"/>
        <v>269</v>
      </c>
      <c r="M66" s="33">
        <f>ABS(L66*2+$I66)*базовый!AM66*базовый!$L$34</f>
        <v>0</v>
      </c>
      <c r="N66" s="37">
        <f t="shared" si="5"/>
        <v>291</v>
      </c>
      <c r="O66" s="33">
        <f>ABS(N66*2+$I66)*базовый!AM66*базовый!$N$34</f>
        <v>0</v>
      </c>
      <c r="P66" s="37">
        <f t="shared" si="6"/>
        <v>328</v>
      </c>
      <c r="Q66" s="33">
        <f>ABS(P66*2+$I66)*базовый!AM66*базовый!$P$34</f>
        <v>0</v>
      </c>
      <c r="R66" s="37">
        <f t="shared" si="7"/>
        <v>278</v>
      </c>
      <c r="S66" s="33">
        <f>ABS(R66*2+$I66)*базовый!AM66*базовый!$R$34</f>
        <v>0</v>
      </c>
      <c r="T66" s="20">
        <f t="shared" si="16"/>
        <v>295</v>
      </c>
      <c r="U66" s="33">
        <f>ABS(T66*2+$I66)*базовый!AM66*базовый!$T$34</f>
        <v>0</v>
      </c>
      <c r="V66" s="20">
        <f t="shared" si="8"/>
        <v>255</v>
      </c>
      <c r="W66" s="33">
        <f>ABS(V66*2+$I66)*базовый!AM66*базовый!$V$34</f>
        <v>0</v>
      </c>
      <c r="X66" s="37">
        <f t="shared" si="9"/>
        <v>263</v>
      </c>
      <c r="Y66" s="36">
        <f>ABS(X66*2+$I66)*базовый!AM66*базовый!$X$34</f>
        <v>0</v>
      </c>
      <c r="Z66" s="37">
        <f t="shared" si="10"/>
        <v>306</v>
      </c>
      <c r="AA66" s="35">
        <f>ABS(Z66*2+$I66)*базовый!AM66*базовый!$Z$34</f>
        <v>0</v>
      </c>
      <c r="AB66" s="37">
        <f t="shared" si="11"/>
        <v>0</v>
      </c>
      <c r="AC66" s="36">
        <f>ABS(AB66*2+$I66)*базовый!AM66*базовый!$AB$34</f>
        <v>0</v>
      </c>
      <c r="AD66" s="37">
        <f t="shared" si="12"/>
        <v>278</v>
      </c>
      <c r="AE66" s="36">
        <f>ABS(AD66*2+$I66)*базовый!AM66*базовый!$AD$34</f>
        <v>0</v>
      </c>
      <c r="AF66" s="37">
        <f t="shared" si="13"/>
        <v>278</v>
      </c>
      <c r="AG66" s="36">
        <f>ABS(AF66*2+$I66)*базовый!AM66*базовый!$AF$34</f>
        <v>0</v>
      </c>
      <c r="AH66" s="37">
        <f t="shared" si="14"/>
        <v>434</v>
      </c>
      <c r="AI66" s="36">
        <f>ABS(AH66*2+$I66)*базовый!AM66*базовый!$AH$34</f>
        <v>0</v>
      </c>
      <c r="AJ66" s="37">
        <f t="shared" si="15"/>
        <v>319</v>
      </c>
      <c r="AK66" s="36">
        <f>ABS(AJ66*2+$I66)*базовый!AM66*базовый!$AJ$34</f>
        <v>0</v>
      </c>
      <c r="AL66" s="159">
        <v>360</v>
      </c>
    </row>
    <row r="67" spans="1:38" ht="15.75" thickBot="1">
      <c r="A67" s="123"/>
      <c r="B67" s="169"/>
      <c r="C67" s="158"/>
      <c r="D67" s="8" t="s">
        <v>7</v>
      </c>
      <c r="E67" s="9">
        <f>ABS(базовый!E67*$AK$2)</f>
        <v>235</v>
      </c>
      <c r="F67" s="1">
        <f t="shared" si="17"/>
        <v>705</v>
      </c>
      <c r="G67" s="11">
        <f>ABS(G66)</f>
        <v>15</v>
      </c>
      <c r="H67" s="14">
        <f>ABS((G67*A66/10)*2)</f>
        <v>1080</v>
      </c>
      <c r="I67" s="28">
        <f>ABS(B66+C66+F67+H67)*базовый!AM67</f>
        <v>0</v>
      </c>
      <c r="J67" s="41">
        <f t="shared" si="3"/>
        <v>180</v>
      </c>
      <c r="K67" s="34">
        <f>ABS(J67*2+I67)*базовый!AM67*базовый!$J$34</f>
        <v>0</v>
      </c>
      <c r="L67" s="37">
        <f t="shared" si="4"/>
        <v>269</v>
      </c>
      <c r="M67" s="34">
        <f>ABS(L67*2+$I67)*базовый!AM67*базовый!$L$34</f>
        <v>0</v>
      </c>
      <c r="N67" s="37">
        <f t="shared" si="5"/>
        <v>291</v>
      </c>
      <c r="O67" s="34">
        <f>ABS(N67*2+$I67)*базовый!AM67*базовый!$N$34</f>
        <v>0</v>
      </c>
      <c r="P67" s="37">
        <f t="shared" si="6"/>
        <v>328</v>
      </c>
      <c r="Q67" s="34">
        <f>ABS(P67*2+$I67)*базовый!AM67*базовый!$P$34</f>
        <v>0</v>
      </c>
      <c r="R67" s="37">
        <f t="shared" si="7"/>
        <v>278</v>
      </c>
      <c r="S67" s="34">
        <f>ABS(R67*2+$I67)*базовый!AM67*базовый!$R$34</f>
        <v>0</v>
      </c>
      <c r="T67" s="20">
        <f t="shared" si="16"/>
        <v>295</v>
      </c>
      <c r="U67" s="34">
        <f>ABS(T67*2+$I67)*базовый!AM67*базовый!$T$34</f>
        <v>0</v>
      </c>
      <c r="V67" s="20">
        <f t="shared" si="8"/>
        <v>255</v>
      </c>
      <c r="W67" s="34">
        <f>ABS(V67*2+$I67)*базовый!AM67*базовый!$V$34</f>
        <v>0</v>
      </c>
      <c r="X67" s="37">
        <f t="shared" si="9"/>
        <v>263</v>
      </c>
      <c r="Y67" s="34">
        <f>ABS(X67*2+$I67)*базовый!AM67*базовый!$X$34</f>
        <v>0</v>
      </c>
      <c r="Z67" s="37">
        <f t="shared" si="10"/>
        <v>306</v>
      </c>
      <c r="AA67" s="34">
        <f>ABS(Z67*2+$I67)*базовый!AM67*базовый!$Z$34</f>
        <v>0</v>
      </c>
      <c r="AB67" s="37">
        <f t="shared" si="11"/>
        <v>0</v>
      </c>
      <c r="AC67" s="42">
        <f>ABS(AB67*2+$I67)*базовый!AM67*базовый!$AB$34</f>
        <v>0</v>
      </c>
      <c r="AD67" s="37">
        <f t="shared" si="12"/>
        <v>278</v>
      </c>
      <c r="AE67" s="42">
        <f>ABS(AD67*2+$I67)*базовый!AM67*базовый!$AD$34</f>
        <v>0</v>
      </c>
      <c r="AF67" s="37">
        <f t="shared" si="13"/>
        <v>278</v>
      </c>
      <c r="AG67" s="34">
        <f>ABS(AF67*2+$I67)*базовый!AM67*базовый!$AF$34</f>
        <v>0</v>
      </c>
      <c r="AH67" s="37">
        <f t="shared" si="14"/>
        <v>434</v>
      </c>
      <c r="AI67" s="34">
        <f>ABS(AH67*2+$I67)*базовый!AM67*базовый!$AH$34</f>
        <v>0</v>
      </c>
      <c r="AJ67" s="37">
        <f t="shared" si="15"/>
        <v>319</v>
      </c>
      <c r="AK67" s="34">
        <f>ABS(AJ67*2+$I67)*базовый!AM67*базовый!$AJ$34</f>
        <v>0</v>
      </c>
      <c r="AL67" s="160"/>
    </row>
    <row r="68" spans="1:38" ht="15.75" thickTop="1">
      <c r="A68" s="126">
        <v>400</v>
      </c>
      <c r="B68" s="170">
        <f>ABS(базовый!B68*$AK$2)</f>
        <v>1185</v>
      </c>
      <c r="C68" s="91">
        <f>ABS(базовый!C68*$AK$2)</f>
        <v>679</v>
      </c>
      <c r="D68" s="7" t="s">
        <v>8</v>
      </c>
      <c r="E68" s="9">
        <f>ABS(базовый!E68*$AK$2)</f>
        <v>0</v>
      </c>
      <c r="F68" s="4">
        <f t="shared" si="17"/>
        <v>0</v>
      </c>
      <c r="G68" s="12">
        <f>ABS(G66)</f>
        <v>15</v>
      </c>
      <c r="H68" s="18">
        <f>ABS((G68*A68/10)*2)</f>
        <v>1200</v>
      </c>
      <c r="I68" s="27">
        <f>ABS(B68+C68+F68+H68)*базовый!AM68</f>
        <v>0</v>
      </c>
      <c r="J68" s="41">
        <f t="shared" si="3"/>
        <v>180</v>
      </c>
      <c r="K68" s="33">
        <f>ABS(J68*2+I68)*базовый!AM68*базовый!$J$34</f>
        <v>0</v>
      </c>
      <c r="L68" s="37">
        <f t="shared" si="4"/>
        <v>269</v>
      </c>
      <c r="M68" s="33">
        <f>ABS(L68*2+$I68)*базовый!AM68*базовый!$L$34</f>
        <v>0</v>
      </c>
      <c r="N68" s="37">
        <f t="shared" si="5"/>
        <v>291</v>
      </c>
      <c r="O68" s="33">
        <f>ABS(N68*2+$I68)*базовый!AM68*базовый!$N$34</f>
        <v>0</v>
      </c>
      <c r="P68" s="37">
        <f t="shared" si="6"/>
        <v>328</v>
      </c>
      <c r="Q68" s="33">
        <f>ABS(P68*2+$I68)*базовый!AM68*базовый!$P$34</f>
        <v>0</v>
      </c>
      <c r="R68" s="37">
        <f t="shared" si="7"/>
        <v>278</v>
      </c>
      <c r="S68" s="33">
        <f>ABS(R68*2+$I68)*базовый!AM68*базовый!$R$34</f>
        <v>0</v>
      </c>
      <c r="T68" s="20">
        <f t="shared" si="16"/>
        <v>295</v>
      </c>
      <c r="U68" s="33">
        <f>ABS(T68*2+$I68)*базовый!AM68*базовый!$T$34</f>
        <v>0</v>
      </c>
      <c r="V68" s="20">
        <f t="shared" si="8"/>
        <v>255</v>
      </c>
      <c r="W68" s="33">
        <f>ABS(V68*2+$I68)*базовый!AM68*базовый!$V$34</f>
        <v>0</v>
      </c>
      <c r="X68" s="37">
        <f t="shared" si="9"/>
        <v>263</v>
      </c>
      <c r="Y68" s="36">
        <f>ABS(X68*2+$I68)*базовый!AM68*базовый!$X$34</f>
        <v>0</v>
      </c>
      <c r="Z68" s="37">
        <f t="shared" si="10"/>
        <v>306</v>
      </c>
      <c r="AA68" s="36">
        <f>ABS(Z68*2+$I68)*базовый!AM68*базовый!$Z$34</f>
        <v>0</v>
      </c>
      <c r="AB68" s="37">
        <f t="shared" si="11"/>
        <v>0</v>
      </c>
      <c r="AC68" s="35">
        <f>ABS(AB68*2+$I68)*базовый!AM68*базовый!$AB$34</f>
        <v>0</v>
      </c>
      <c r="AD68" s="37">
        <f t="shared" si="12"/>
        <v>278</v>
      </c>
      <c r="AE68" s="35">
        <f>ABS(AD68*2+$I68)*базовый!AM68*базовый!$AD$34</f>
        <v>0</v>
      </c>
      <c r="AF68" s="37">
        <f t="shared" si="13"/>
        <v>278</v>
      </c>
      <c r="AG68" s="36">
        <f>ABS(AF68*2+$I68)*базовый!AM68*базовый!$AF$34</f>
        <v>0</v>
      </c>
      <c r="AH68" s="37">
        <f t="shared" si="14"/>
        <v>434</v>
      </c>
      <c r="AI68" s="36">
        <f>ABS(AH68*2+$I68)*базовый!AM68*базовый!$AH$34</f>
        <v>0</v>
      </c>
      <c r="AJ68" s="37">
        <f t="shared" si="15"/>
        <v>319</v>
      </c>
      <c r="AK68" s="36">
        <f>ABS(AJ68*2+$I68)*базовый!AM68*базовый!$AJ$34</f>
        <v>0</v>
      </c>
      <c r="AL68" s="161">
        <v>400</v>
      </c>
    </row>
    <row r="69" spans="1:38" ht="15.75" thickBot="1">
      <c r="A69" s="127"/>
      <c r="B69" s="171"/>
      <c r="C69" s="96"/>
      <c r="D69" s="5" t="s">
        <v>7</v>
      </c>
      <c r="E69" s="9">
        <f>ABS(базовый!E69*$AK$2)</f>
        <v>235</v>
      </c>
      <c r="F69" s="1">
        <f t="shared" si="17"/>
        <v>705</v>
      </c>
      <c r="G69" s="11">
        <f>ABS(G68)</f>
        <v>15</v>
      </c>
      <c r="H69" s="14">
        <f>ABS((G69*A68/10)*2)</f>
        <v>1200</v>
      </c>
      <c r="I69" s="28">
        <f>ABS(B68+C68+F69+H69)*базовый!AM69</f>
        <v>3769</v>
      </c>
      <c r="J69" s="41">
        <f t="shared" si="3"/>
        <v>180</v>
      </c>
      <c r="K69" s="34">
        <f>ABS(J69*2+I69)*базовый!AM69*базовый!$J$34</f>
        <v>4129</v>
      </c>
      <c r="L69" s="37">
        <f t="shared" si="4"/>
        <v>269</v>
      </c>
      <c r="M69" s="34">
        <f>ABS(L69*2+$I69)*базовый!AM69*базовый!$L$34</f>
        <v>4307</v>
      </c>
      <c r="N69" s="37">
        <f t="shared" si="5"/>
        <v>291</v>
      </c>
      <c r="O69" s="34">
        <f>ABS(N69*2+$I69)*базовый!AM69*базовый!$N$34</f>
        <v>4351</v>
      </c>
      <c r="P69" s="37">
        <f t="shared" si="6"/>
        <v>328</v>
      </c>
      <c r="Q69" s="34">
        <f>ABS(P69*2+$I69)*базовый!AM69*базовый!$P$34</f>
        <v>4425</v>
      </c>
      <c r="R69" s="37">
        <f t="shared" si="7"/>
        <v>278</v>
      </c>
      <c r="S69" s="34">
        <f>ABS(R69*2+$I69)*базовый!AM69*базовый!$R$34</f>
        <v>4325</v>
      </c>
      <c r="T69" s="20">
        <f t="shared" si="16"/>
        <v>295</v>
      </c>
      <c r="U69" s="34">
        <f>ABS(T69*2+$I69)*базовый!AM69*базовый!$T$34</f>
        <v>4359</v>
      </c>
      <c r="V69" s="21">
        <f t="shared" si="8"/>
        <v>255</v>
      </c>
      <c r="W69" s="34">
        <f>ABS(V69*2+$I69)*базовый!AM69*базовый!$V$34</f>
        <v>4279</v>
      </c>
      <c r="X69" s="37">
        <f t="shared" si="9"/>
        <v>263</v>
      </c>
      <c r="Y69" s="34">
        <f>ABS(X69*2+$I69)*базовый!AM69*базовый!$X$34</f>
        <v>4295</v>
      </c>
      <c r="Z69" s="37">
        <f t="shared" si="10"/>
        <v>306</v>
      </c>
      <c r="AA69" s="42">
        <f>ABS(Z69*2+$I69)*базовый!AM69*базовый!$Z$34</f>
        <v>4381</v>
      </c>
      <c r="AB69" s="37">
        <f t="shared" si="11"/>
        <v>0</v>
      </c>
      <c r="AC69" s="42">
        <f>ABS(AB69*2+$I69)*базовый!AM69*базовый!$AB$34</f>
        <v>0</v>
      </c>
      <c r="AD69" s="37">
        <f t="shared" si="12"/>
        <v>278</v>
      </c>
      <c r="AE69" s="34">
        <f>ABS(AD69*2+$I69)*базовый!AM69*базовый!$AD$34</f>
        <v>4325</v>
      </c>
      <c r="AF69" s="37">
        <f t="shared" si="13"/>
        <v>278</v>
      </c>
      <c r="AG69" s="42">
        <f>ABS(AF69*2+$I69)*базовый!AM69*базовый!$AF$34</f>
        <v>4325</v>
      </c>
      <c r="AH69" s="37">
        <f t="shared" si="14"/>
        <v>434</v>
      </c>
      <c r="AI69" s="42">
        <f>ABS(AH69*2+$I69)*базовый!AM69*базовый!$AH$34</f>
        <v>4637</v>
      </c>
      <c r="AJ69" s="37">
        <f t="shared" si="15"/>
        <v>319</v>
      </c>
      <c r="AK69" s="34">
        <f>ABS(AJ69*2+$I69)*базовый!AM69*базовый!$AJ$34</f>
        <v>4407</v>
      </c>
      <c r="AL69" s="162"/>
    </row>
    <row r="70" spans="1:37" ht="15.75" thickTop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1"/>
      <c r="Z70" s="29"/>
      <c r="AA70" s="31"/>
      <c r="AB70" s="29"/>
      <c r="AC70" s="31"/>
      <c r="AD70" s="29"/>
      <c r="AE70" s="29"/>
      <c r="AF70" s="29"/>
      <c r="AG70" s="31"/>
      <c r="AH70" s="29"/>
      <c r="AI70" s="31"/>
      <c r="AJ70" s="29"/>
      <c r="AK70" s="29"/>
    </row>
  </sheetData>
  <sheetProtection password="D841" sheet="1" objects="1" scenarios="1"/>
  <mergeCells count="167">
    <mergeCell ref="A1:B1"/>
    <mergeCell ref="C1:E1"/>
    <mergeCell ref="F1:G1"/>
    <mergeCell ref="H1:H3"/>
    <mergeCell ref="I1:AJ1"/>
    <mergeCell ref="A2:B2"/>
    <mergeCell ref="C2:D3"/>
    <mergeCell ref="E2:E3"/>
    <mergeCell ref="F2:F3"/>
    <mergeCell ref="G2:G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6:A7"/>
    <mergeCell ref="B6:B7"/>
    <mergeCell ref="AK6:AK7"/>
    <mergeCell ref="A8:A9"/>
    <mergeCell ref="B8:B9"/>
    <mergeCell ref="AK8:AK9"/>
    <mergeCell ref="AG2:AG3"/>
    <mergeCell ref="AH2:AH3"/>
    <mergeCell ref="AI2:AI3"/>
    <mergeCell ref="AJ2:AJ3"/>
    <mergeCell ref="A4:A5"/>
    <mergeCell ref="B4:B5"/>
    <mergeCell ref="AK4:AK5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A14:A15"/>
    <mergeCell ref="B14:B15"/>
    <mergeCell ref="AK14:AK15"/>
    <mergeCell ref="A16:A17"/>
    <mergeCell ref="B16:B17"/>
    <mergeCell ref="AK16:AK17"/>
    <mergeCell ref="A10:A11"/>
    <mergeCell ref="B10:B11"/>
    <mergeCell ref="AK10:AK11"/>
    <mergeCell ref="A12:A13"/>
    <mergeCell ref="B12:B13"/>
    <mergeCell ref="AK12:AK13"/>
    <mergeCell ref="A22:A23"/>
    <mergeCell ref="B22:B23"/>
    <mergeCell ref="AK22:AK23"/>
    <mergeCell ref="A24:A25"/>
    <mergeCell ref="B24:B25"/>
    <mergeCell ref="AK24:AK25"/>
    <mergeCell ref="A18:A19"/>
    <mergeCell ref="B18:B19"/>
    <mergeCell ref="AK18:AK19"/>
    <mergeCell ref="A20:A21"/>
    <mergeCell ref="B20:B21"/>
    <mergeCell ref="AK20:AK21"/>
    <mergeCell ref="A30:A31"/>
    <mergeCell ref="B30:B31"/>
    <mergeCell ref="AK30:AK31"/>
    <mergeCell ref="A32:A33"/>
    <mergeCell ref="B32:B33"/>
    <mergeCell ref="AK32:AK33"/>
    <mergeCell ref="A26:A27"/>
    <mergeCell ref="B26:B27"/>
    <mergeCell ref="AK26:AK27"/>
    <mergeCell ref="A28:A29"/>
    <mergeCell ref="B28:B29"/>
    <mergeCell ref="AK28:AK29"/>
    <mergeCell ref="A37:C37"/>
    <mergeCell ref="D37:F37"/>
    <mergeCell ref="G37:H37"/>
    <mergeCell ref="I37:I39"/>
    <mergeCell ref="J37:AK37"/>
    <mergeCell ref="B38:C38"/>
    <mergeCell ref="D38:E39"/>
    <mergeCell ref="F38:F39"/>
    <mergeCell ref="G38:G39"/>
    <mergeCell ref="H38:H39"/>
    <mergeCell ref="K38:K39"/>
    <mergeCell ref="M38:M39"/>
    <mergeCell ref="O38:O39"/>
    <mergeCell ref="Q38:Q39"/>
    <mergeCell ref="A42:A43"/>
    <mergeCell ref="B42:B43"/>
    <mergeCell ref="C42:C43"/>
    <mergeCell ref="AL42:AL43"/>
    <mergeCell ref="A44:A45"/>
    <mergeCell ref="B44:B45"/>
    <mergeCell ref="C44:C45"/>
    <mergeCell ref="AL44:AL45"/>
    <mergeCell ref="AE38:AE39"/>
    <mergeCell ref="AG38:AG39"/>
    <mergeCell ref="AI38:AI39"/>
    <mergeCell ref="AK38:AK39"/>
    <mergeCell ref="A40:A41"/>
    <mergeCell ref="B40:B41"/>
    <mergeCell ref="C40:C41"/>
    <mergeCell ref="S38:S39"/>
    <mergeCell ref="U38:U39"/>
    <mergeCell ref="W38:W39"/>
    <mergeCell ref="Y38:Y39"/>
    <mergeCell ref="AA38:AA39"/>
    <mergeCell ref="AC38:AC39"/>
    <mergeCell ref="AL40:AL41"/>
    <mergeCell ref="A50:A51"/>
    <mergeCell ref="B50:B51"/>
    <mergeCell ref="C50:C51"/>
    <mergeCell ref="AL50:AL51"/>
    <mergeCell ref="A52:A53"/>
    <mergeCell ref="B52:B53"/>
    <mergeCell ref="C52:C53"/>
    <mergeCell ref="AL52:AL53"/>
    <mergeCell ref="A46:A47"/>
    <mergeCell ref="B46:B47"/>
    <mergeCell ref="C46:C47"/>
    <mergeCell ref="AL46:AL47"/>
    <mergeCell ref="A48:A49"/>
    <mergeCell ref="B48:B49"/>
    <mergeCell ref="C48:C49"/>
    <mergeCell ref="AL48:AL49"/>
    <mergeCell ref="A58:A59"/>
    <mergeCell ref="B58:B59"/>
    <mergeCell ref="C58:C59"/>
    <mergeCell ref="AL58:AL59"/>
    <mergeCell ref="A60:A61"/>
    <mergeCell ref="B60:B61"/>
    <mergeCell ref="C60:C61"/>
    <mergeCell ref="AL60:AL61"/>
    <mergeCell ref="A54:A55"/>
    <mergeCell ref="B54:B55"/>
    <mergeCell ref="C54:C55"/>
    <mergeCell ref="AL54:AL55"/>
    <mergeCell ref="A56:A57"/>
    <mergeCell ref="B56:B57"/>
    <mergeCell ref="C56:C57"/>
    <mergeCell ref="AL56:AL57"/>
    <mergeCell ref="A66:A67"/>
    <mergeCell ref="B66:B67"/>
    <mergeCell ref="C66:C67"/>
    <mergeCell ref="AL66:AL67"/>
    <mergeCell ref="A68:A69"/>
    <mergeCell ref="B68:B69"/>
    <mergeCell ref="C68:C69"/>
    <mergeCell ref="AL68:AL69"/>
    <mergeCell ref="A62:A63"/>
    <mergeCell ref="B62:B63"/>
    <mergeCell ref="C62:C63"/>
    <mergeCell ref="AL62:AL63"/>
    <mergeCell ref="A64:A65"/>
    <mergeCell ref="B64:B65"/>
    <mergeCell ref="C64:C65"/>
    <mergeCell ref="AL64:AL65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0"/>
  <sheetViews>
    <sheetView zoomScale="70" zoomScaleNormal="70" zoomScalePageLayoutView="0" workbookViewId="0" topLeftCell="A31">
      <selection activeCell="T35" sqref="T35"/>
    </sheetView>
  </sheetViews>
  <sheetFormatPr defaultColWidth="9.140625" defaultRowHeight="15"/>
  <cols>
    <col min="2" max="2" width="10.421875" style="0" customWidth="1"/>
    <col min="3" max="3" width="12.57421875" style="0" customWidth="1"/>
    <col min="6" max="6" width="10.140625" style="0" customWidth="1"/>
    <col min="7" max="7" width="10.421875" style="0" customWidth="1"/>
    <col min="8" max="8" width="15.28125" style="0" customWidth="1"/>
    <col min="9" max="9" width="16.28125" style="0" customWidth="1"/>
    <col min="10" max="10" width="10.57421875" style="0" customWidth="1"/>
    <col min="11" max="11" width="10.7109375" style="0" customWidth="1"/>
    <col min="12" max="12" width="10.421875" style="0" customWidth="1"/>
    <col min="13" max="13" width="11.57421875" style="0" customWidth="1"/>
    <col min="14" max="14" width="10.421875" style="0" customWidth="1"/>
    <col min="15" max="15" width="11.00390625" style="0" customWidth="1"/>
    <col min="16" max="16" width="10.421875" style="0" customWidth="1"/>
    <col min="17" max="17" width="10.7109375" style="0" customWidth="1"/>
    <col min="18" max="18" width="10.57421875" style="0" customWidth="1"/>
    <col min="19" max="19" width="11.00390625" style="0" customWidth="1"/>
    <col min="20" max="20" width="10.421875" style="0" customWidth="1"/>
    <col min="21" max="21" width="11.140625" style="0" customWidth="1"/>
    <col min="22" max="22" width="10.421875" style="0" customWidth="1"/>
    <col min="23" max="24" width="10.7109375" style="0" customWidth="1"/>
    <col min="25" max="25" width="11.00390625" style="0" customWidth="1"/>
    <col min="26" max="26" width="10.421875" style="0" customWidth="1"/>
    <col min="27" max="27" width="11.421875" style="0" customWidth="1"/>
    <col min="28" max="28" width="10.57421875" style="0" customWidth="1"/>
    <col min="29" max="29" width="11.00390625" style="0" customWidth="1"/>
    <col min="30" max="30" width="10.7109375" style="0" customWidth="1"/>
    <col min="31" max="31" width="11.140625" style="0" customWidth="1"/>
    <col min="32" max="32" width="10.421875" style="0" customWidth="1"/>
    <col min="33" max="33" width="11.57421875" style="0" customWidth="1"/>
    <col min="34" max="34" width="10.7109375" style="0" customWidth="1"/>
    <col min="35" max="35" width="11.57421875" style="0" customWidth="1"/>
    <col min="36" max="36" width="11.00390625" style="0" customWidth="1"/>
    <col min="37" max="37" width="11.57421875" style="0" customWidth="1"/>
  </cols>
  <sheetData>
    <row r="1" spans="1:37" ht="84" customHeight="1">
      <c r="A1" s="176" t="str">
        <f>REPT(базовый!A1,1)</f>
        <v>Cassa de lux Однорядный D=25</v>
      </c>
      <c r="B1" s="177"/>
      <c r="C1" s="102" t="s">
        <v>3</v>
      </c>
      <c r="D1" s="103"/>
      <c r="E1" s="104"/>
      <c r="F1" s="105" t="s">
        <v>0</v>
      </c>
      <c r="G1" s="106"/>
      <c r="H1" s="178" t="s">
        <v>4</v>
      </c>
      <c r="I1" s="110" t="s">
        <v>10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2"/>
      <c r="AK1" s="25" t="s">
        <v>9</v>
      </c>
    </row>
    <row r="2" spans="1:37" ht="26.25" customHeight="1">
      <c r="A2" s="151" t="s">
        <v>6</v>
      </c>
      <c r="B2" s="152"/>
      <c r="C2" s="115" t="s">
        <v>1</v>
      </c>
      <c r="D2" s="116"/>
      <c r="E2" s="116" t="s">
        <v>2</v>
      </c>
      <c r="F2" s="134" t="s">
        <v>1</v>
      </c>
      <c r="G2" s="115" t="s">
        <v>2</v>
      </c>
      <c r="H2" s="108"/>
      <c r="I2" s="172" t="str">
        <f>REPT(базовый!I2,1)</f>
        <v>Заглушка</v>
      </c>
      <c r="J2" s="137" t="s">
        <v>13</v>
      </c>
      <c r="K2" s="174" t="str">
        <f>REPT(базовый!K2,1)</f>
        <v>Мечь, Ветка с листьями</v>
      </c>
      <c r="L2" s="137" t="s">
        <v>13</v>
      </c>
      <c r="M2" s="174" t="str">
        <f>REPT(базовый!M2,1)</f>
        <v>Колокол, Кедр</v>
      </c>
      <c r="N2" s="137" t="s">
        <v>13</v>
      </c>
      <c r="O2" s="174" t="str">
        <f>REPT(базовый!O2,1)</f>
        <v>Овал, Милано </v>
      </c>
      <c r="P2" s="137" t="s">
        <v>13</v>
      </c>
      <c r="Q2" s="174" t="str">
        <f>REPT(базовый!Q2,1)</f>
        <v>Клён, Перо</v>
      </c>
      <c r="R2" s="137" t="s">
        <v>13</v>
      </c>
      <c r="S2" s="172" t="str">
        <f>REPT(базовый!S2,1)</f>
        <v>Аванти</v>
      </c>
      <c r="T2" s="137" t="s">
        <v>13</v>
      </c>
      <c r="U2" s="172" t="str">
        <f>REPT(базовый!U2,1)</f>
        <v>Капля</v>
      </c>
      <c r="V2" s="137" t="s">
        <v>13</v>
      </c>
      <c r="W2" s="174" t="str">
        <f>REPT(базовый!W2,1)</f>
        <v>Лист большой</v>
      </c>
      <c r="X2" s="137" t="s">
        <v>13</v>
      </c>
      <c r="Y2" s="174" t="str">
        <f>REPT(базовый!Y2,1)</f>
        <v>Шар большой Верона,</v>
      </c>
      <c r="Z2" s="137" t="s">
        <v>13</v>
      </c>
      <c r="AA2" s="174" t="str">
        <f>REPT(базовый!AA2,1)</f>
        <v>Амбер, Барокко</v>
      </c>
      <c r="AB2" s="137" t="s">
        <v>13</v>
      </c>
      <c r="AC2" s="174" t="str">
        <f>REPT(базовый!AC2,1)</f>
        <v>Шар, Цилиндр</v>
      </c>
      <c r="AD2" s="137" t="s">
        <v>13</v>
      </c>
      <c r="AE2" s="174" t="str">
        <f>REPT(базовый!AE2,1)</f>
        <v>Фантазия, Спираль</v>
      </c>
      <c r="AF2" s="137" t="s">
        <v>13</v>
      </c>
      <c r="AG2" s="172" t="str">
        <f>REPT(базовый!AG2,1)</f>
        <v>Ампир</v>
      </c>
      <c r="AH2" s="137" t="s">
        <v>13</v>
      </c>
      <c r="AI2" s="172" t="str">
        <f>REPT(базовый!AI2,1)</f>
        <v>Ажур</v>
      </c>
      <c r="AJ2" s="137" t="s">
        <v>13</v>
      </c>
      <c r="AK2" s="75">
        <v>1</v>
      </c>
    </row>
    <row r="3" spans="1:38" ht="21" customHeight="1" thickBot="1">
      <c r="A3" s="22" t="s">
        <v>5</v>
      </c>
      <c r="B3" s="23" t="s">
        <v>2</v>
      </c>
      <c r="C3" s="117"/>
      <c r="D3" s="118"/>
      <c r="E3" s="118"/>
      <c r="F3" s="135"/>
      <c r="G3" s="117"/>
      <c r="H3" s="150"/>
      <c r="I3" s="173"/>
      <c r="J3" s="141"/>
      <c r="K3" s="175"/>
      <c r="L3" s="141"/>
      <c r="M3" s="175"/>
      <c r="N3" s="141"/>
      <c r="O3" s="175"/>
      <c r="P3" s="141"/>
      <c r="Q3" s="175"/>
      <c r="R3" s="141"/>
      <c r="S3" s="173"/>
      <c r="T3" s="141"/>
      <c r="U3" s="173"/>
      <c r="V3" s="141"/>
      <c r="W3" s="175"/>
      <c r="X3" s="141"/>
      <c r="Y3" s="175"/>
      <c r="Z3" s="141"/>
      <c r="AA3" s="175"/>
      <c r="AB3" s="141"/>
      <c r="AC3" s="175"/>
      <c r="AD3" s="141"/>
      <c r="AE3" s="175"/>
      <c r="AF3" s="141"/>
      <c r="AG3" s="173"/>
      <c r="AH3" s="141"/>
      <c r="AI3" s="173"/>
      <c r="AJ3" s="141"/>
      <c r="AK3" s="80" t="s">
        <v>30</v>
      </c>
      <c r="AL3" s="32"/>
    </row>
    <row r="4" spans="1:37" ht="15">
      <c r="A4" s="124">
        <v>120</v>
      </c>
      <c r="B4" s="157">
        <f>ABS(базовый!B4*$AK$2)</f>
        <v>0</v>
      </c>
      <c r="C4" s="7" t="s">
        <v>8</v>
      </c>
      <c r="D4" s="9">
        <f>ABS(базовый!D4*$AK$2)</f>
        <v>0</v>
      </c>
      <c r="E4" s="6">
        <f>ABS(D4*2)</f>
        <v>0</v>
      </c>
      <c r="F4" s="9">
        <f>ABS(базовый!F4*$AK$2)</f>
        <v>15</v>
      </c>
      <c r="G4" s="18">
        <f>ABS(F4*A4/10)</f>
        <v>180</v>
      </c>
      <c r="H4" s="19">
        <f>ABS(B4+E4+G4)*базовый!AL4</f>
        <v>0</v>
      </c>
      <c r="I4" s="20">
        <f>ABS(базовый!I4*$AK$2)</f>
        <v>90</v>
      </c>
      <c r="J4" s="33">
        <f>ABS(I4*2+H4)*базовый!AL4*базовый!$J$34</f>
        <v>0</v>
      </c>
      <c r="K4" s="20">
        <f>ABS(базовый!K4*$AK$2)</f>
        <v>179</v>
      </c>
      <c r="L4" s="33">
        <f>ABS(K4*2+$H4)*базовый!AL4*базовый!$L$34</f>
        <v>0</v>
      </c>
      <c r="M4" s="20">
        <f>ABS(базовый!M4*$AK$2)</f>
        <v>201</v>
      </c>
      <c r="N4" s="33">
        <f>ABS(M4*2+$H4)*базовый!AL4*базовый!$N$34</f>
        <v>0</v>
      </c>
      <c r="O4" s="20">
        <f>ABS(базовый!O4*$AK$2)</f>
        <v>238</v>
      </c>
      <c r="P4" s="33">
        <f>ABS(O4*2+$H4)*базовый!AL4*базовый!$P$34</f>
        <v>0</v>
      </c>
      <c r="Q4" s="20">
        <f>ABS(базовый!Q4*$AK$2)</f>
        <v>188</v>
      </c>
      <c r="R4" s="33">
        <f>ABS(Q4*2+$H4)*базовый!AL4*базовый!$R$34</f>
        <v>0</v>
      </c>
      <c r="S4" s="20">
        <f>ABS(базовый!S4*$AK$2)</f>
        <v>205</v>
      </c>
      <c r="T4" s="33">
        <f>ABS(S4*2+$H4)*базовый!AL4*базовый!$T$34</f>
        <v>0</v>
      </c>
      <c r="U4" s="20">
        <f>ABS(базовый!U4*$AK$2)</f>
        <v>165</v>
      </c>
      <c r="V4" s="33">
        <f>ABS(U4*2+$H4)*базовый!AL4*базовый!$V$34</f>
        <v>0</v>
      </c>
      <c r="W4" s="20">
        <f>ABS(базовый!W4*$AK$2)</f>
        <v>173</v>
      </c>
      <c r="X4" s="36">
        <f>ABS(W4*2+$H4)*базовый!AL4*базовый!$X$34</f>
        <v>0</v>
      </c>
      <c r="Y4" s="20">
        <f>ABS(базовый!Y4*$AK$2)</f>
        <v>216</v>
      </c>
      <c r="Z4" s="36">
        <f>ABS(Y4*2+$H4)*базовый!AL4*базовый!$Z$34</f>
        <v>0</v>
      </c>
      <c r="AA4" s="20">
        <f>ABS(базовый!AA4*$AK$2)</f>
        <v>0</v>
      </c>
      <c r="AB4" s="36">
        <f>ABS(AA4*2+$H4)*базовый!AL4*базовый!$AB$34</f>
        <v>0</v>
      </c>
      <c r="AC4" s="20">
        <f>ABS(базовый!AC4*$AK$2)</f>
        <v>188</v>
      </c>
      <c r="AD4" s="36">
        <f>ABS(AC4*2+$H4)*базовый!AL4*базовый!$AD$34</f>
        <v>0</v>
      </c>
      <c r="AE4" s="20">
        <f>ABS(базовый!AE4*$AK$2)</f>
        <v>188</v>
      </c>
      <c r="AF4" s="36">
        <f>ABS(AE4*2+$H4)*базовый!AL4*базовый!$AF$34</f>
        <v>0</v>
      </c>
      <c r="AG4" s="20">
        <f>ABS(базовый!AG4*$AK$2)</f>
        <v>344</v>
      </c>
      <c r="AH4" s="36">
        <f>ABS(AG4*2+$H4)*базовый!AL4*базовый!$AH$34</f>
        <v>0</v>
      </c>
      <c r="AI4" s="20">
        <f>ABS(базовый!AI4*$AK$2)</f>
        <v>229</v>
      </c>
      <c r="AJ4" s="36">
        <f>ABS(AI4*2+$H4)*базовый!AL4*базовый!$AJ$34</f>
        <v>0</v>
      </c>
      <c r="AK4" s="163">
        <v>120</v>
      </c>
    </row>
    <row r="5" spans="1:37" ht="15.75" thickBot="1">
      <c r="A5" s="123"/>
      <c r="B5" s="158"/>
      <c r="C5" s="8" t="s">
        <v>7</v>
      </c>
      <c r="D5" s="9">
        <f>ABS(базовый!D5*$AK$2)</f>
        <v>193</v>
      </c>
      <c r="E5" s="1">
        <f>ABS(D5*2)</f>
        <v>386</v>
      </c>
      <c r="F5" s="9">
        <f>ABS(базовый!F5*$AK$2)</f>
        <v>15</v>
      </c>
      <c r="G5" s="14">
        <f>ABS(F5*A4/10)</f>
        <v>180</v>
      </c>
      <c r="H5" s="16">
        <f>ABS(B4+E5+G5)*базовый!AL5</f>
        <v>0</v>
      </c>
      <c r="I5" s="20">
        <f>ABS(базовый!I5*$AK$2)</f>
        <v>90</v>
      </c>
      <c r="J5" s="34">
        <f>ABS(I5*2+H5)*базовый!AL5*базовый!$J$34</f>
        <v>0</v>
      </c>
      <c r="K5" s="20">
        <f>ABS(базовый!K5*$AK$2)</f>
        <v>179</v>
      </c>
      <c r="L5" s="34">
        <f>ABS(K5*2+$H5)*базовый!AL5*базовый!$L$34</f>
        <v>0</v>
      </c>
      <c r="M5" s="20">
        <f>ABS(базовый!M5*$AK$2)</f>
        <v>201</v>
      </c>
      <c r="N5" s="34">
        <f>ABS(M5*2+$H5)*базовый!AL5*базовый!$N$34</f>
        <v>0</v>
      </c>
      <c r="O5" s="20">
        <f>ABS(базовый!O5*$AK$2)</f>
        <v>238</v>
      </c>
      <c r="P5" s="34">
        <f>ABS(O5*2+$H5)*базовый!AL5*базовый!$P$34</f>
        <v>0</v>
      </c>
      <c r="Q5" s="20">
        <f>ABS(базовый!Q5*$AK$2)</f>
        <v>188</v>
      </c>
      <c r="R5" s="34">
        <f>ABS(Q5*2+$H5)*базовый!AL5*базовый!$R$34</f>
        <v>0</v>
      </c>
      <c r="S5" s="20">
        <f>ABS(базовый!S5*$AK$2)</f>
        <v>205</v>
      </c>
      <c r="T5" s="34">
        <f>ABS(S5*2+$H5)*базовый!AL5*базовый!$T$34</f>
        <v>0</v>
      </c>
      <c r="U5" s="20">
        <f>ABS(базовый!U5*$AK$2)</f>
        <v>165</v>
      </c>
      <c r="V5" s="34">
        <f>ABS(U5*2+$H5)*базовый!AL5*базовый!$V$34</f>
        <v>0</v>
      </c>
      <c r="W5" s="20">
        <f>ABS(базовый!W5*$AK$2)</f>
        <v>173</v>
      </c>
      <c r="X5" s="34">
        <f>ABS(W5*2+$H5)*базовый!AL5*базовый!$X$34</f>
        <v>0</v>
      </c>
      <c r="Y5" s="20">
        <f>ABS(базовый!Y5*$AK$2)</f>
        <v>216</v>
      </c>
      <c r="Z5" s="34">
        <f>ABS(Y5*2+$H5)*базовый!AL5*базовый!$Z$34</f>
        <v>0</v>
      </c>
      <c r="AA5" s="20">
        <f>ABS(базовый!AA5*$AK$2)</f>
        <v>0</v>
      </c>
      <c r="AB5" s="34">
        <f>ABS(AA5*2+$H5)*базовый!AL5*базовый!$AB$34</f>
        <v>0</v>
      </c>
      <c r="AC5" s="20">
        <f>ABS(базовый!AC5*$AK$2)</f>
        <v>188</v>
      </c>
      <c r="AD5" s="34">
        <f>ABS(AC5*2+$H5)*базовый!AL5*базовый!$AD$34</f>
        <v>0</v>
      </c>
      <c r="AE5" s="20">
        <f>ABS(базовый!AE5*$AK$2)</f>
        <v>188</v>
      </c>
      <c r="AF5" s="34">
        <f>ABS(AE5*2+$H5)*базовый!AL5*базовый!$AF$34</f>
        <v>0</v>
      </c>
      <c r="AG5" s="20">
        <f>ABS(базовый!AG5*$AK$2)</f>
        <v>344</v>
      </c>
      <c r="AH5" s="34">
        <f>ABS(AG5*2+$H5)*базовый!AL5*базовый!$AH$34</f>
        <v>0</v>
      </c>
      <c r="AI5" s="20">
        <f>ABS(базовый!AI5*$AK$2)</f>
        <v>229</v>
      </c>
      <c r="AJ5" s="34">
        <f>ABS(AI5*2+$H5)*базовый!AL5*базовый!$AJ$34</f>
        <v>0</v>
      </c>
      <c r="AK5" s="160"/>
    </row>
    <row r="6" spans="1:37" ht="15.75" thickTop="1">
      <c r="A6" s="122">
        <v>140</v>
      </c>
      <c r="B6" s="157">
        <f>ABS(базовый!B6*$AK$2)</f>
        <v>0</v>
      </c>
      <c r="C6" s="7" t="s">
        <v>8</v>
      </c>
      <c r="D6" s="9">
        <f>ABS(базовый!D6*$AK$2)</f>
        <v>0</v>
      </c>
      <c r="E6" s="4">
        <f aca="true" t="shared" si="0" ref="E6:E17">ABS(D6*2)</f>
        <v>0</v>
      </c>
      <c r="F6" s="9">
        <f>ABS(базовый!F6*$AK$2)</f>
        <v>15</v>
      </c>
      <c r="G6" s="15">
        <f>ABS(F6*A6/10)</f>
        <v>210</v>
      </c>
      <c r="H6" s="19">
        <f>ABS(B6+E6+G6)*базовый!AL6</f>
        <v>0</v>
      </c>
      <c r="I6" s="20">
        <f>ABS(базовый!I6*$AK$2)</f>
        <v>90</v>
      </c>
      <c r="J6" s="33">
        <f>ABS(I6*2+H6)*базовый!AL6*базовый!$J$34</f>
        <v>0</v>
      </c>
      <c r="K6" s="20">
        <f>ABS(базовый!K6*$AK$2)</f>
        <v>179</v>
      </c>
      <c r="L6" s="33">
        <f>ABS(K6*2+$H6)*базовый!AL6*базовый!$L$34</f>
        <v>0</v>
      </c>
      <c r="M6" s="20">
        <f>ABS(базовый!M6*$AK$2)</f>
        <v>201</v>
      </c>
      <c r="N6" s="33">
        <f>ABS(M6*2+$H6)*базовый!AL6*базовый!$N$34</f>
        <v>0</v>
      </c>
      <c r="O6" s="20">
        <f>ABS(базовый!O6*$AK$2)</f>
        <v>238</v>
      </c>
      <c r="P6" s="33">
        <f>ABS(O6*2+$H6)*базовый!AL6*базовый!$P$34</f>
        <v>0</v>
      </c>
      <c r="Q6" s="20">
        <f>ABS(базовый!Q6*$AK$2)</f>
        <v>188</v>
      </c>
      <c r="R6" s="33">
        <f>ABS(Q6*2+$H6)*базовый!AL6*базовый!$R$34</f>
        <v>0</v>
      </c>
      <c r="S6" s="20">
        <f>ABS(базовый!S6*$AK$2)</f>
        <v>205</v>
      </c>
      <c r="T6" s="33">
        <f>ABS(S6*2+$H6)*базовый!AL6*базовый!$T$34</f>
        <v>0</v>
      </c>
      <c r="U6" s="20">
        <f>ABS(базовый!U6*$AK$2)</f>
        <v>165</v>
      </c>
      <c r="V6" s="33">
        <f>ABS(U6*2+$H6)*базовый!AL6*базовый!$V$34</f>
        <v>0</v>
      </c>
      <c r="W6" s="20">
        <f>ABS(базовый!W6*$AK$2)</f>
        <v>173</v>
      </c>
      <c r="X6" s="36">
        <f>ABS(W6*2+$H6)*базовый!AL6*базовый!$X$34</f>
        <v>0</v>
      </c>
      <c r="Y6" s="20">
        <f>ABS(базовый!Y6*$AK$2)</f>
        <v>216</v>
      </c>
      <c r="Z6" s="36">
        <f>ABS(Y6*2+$H6)*базовый!AL6*базовый!$Z$34</f>
        <v>0</v>
      </c>
      <c r="AA6" s="20">
        <f>ABS(базовый!AA6*$AK$2)</f>
        <v>0</v>
      </c>
      <c r="AB6" s="36">
        <f>ABS(AA6*2+$H6)*базовый!AL6*базовый!$AB$34</f>
        <v>0</v>
      </c>
      <c r="AC6" s="20">
        <f>ABS(базовый!AC6*$AK$2)</f>
        <v>188</v>
      </c>
      <c r="AD6" s="36">
        <f>ABS(AC6*2+$H6)*базовый!AL6*базовый!$AD$34</f>
        <v>0</v>
      </c>
      <c r="AE6" s="20">
        <f>ABS(базовый!AE6*$AK$2)</f>
        <v>188</v>
      </c>
      <c r="AF6" s="36">
        <f>ABS(AE6*2+$H6)*базовый!AL6*базовый!$AF$34</f>
        <v>0</v>
      </c>
      <c r="AG6" s="20">
        <f>ABS(базовый!AG6*$AK$2)</f>
        <v>344</v>
      </c>
      <c r="AH6" s="36">
        <f>ABS(AG6*2+$H6)*базовый!AL6*базовый!$AH$34</f>
        <v>0</v>
      </c>
      <c r="AI6" s="20">
        <f>ABS(базовый!AI6*$AK$2)</f>
        <v>229</v>
      </c>
      <c r="AJ6" s="36">
        <f>ABS(AI6*2+$H6)*базовый!AL6*базовый!$AJ$34</f>
        <v>0</v>
      </c>
      <c r="AK6" s="159">
        <v>140</v>
      </c>
    </row>
    <row r="7" spans="1:37" ht="15.75" thickBot="1">
      <c r="A7" s="123"/>
      <c r="B7" s="158"/>
      <c r="C7" s="8" t="s">
        <v>7</v>
      </c>
      <c r="D7" s="9">
        <f>ABS(базовый!D7*$AK$2)</f>
        <v>193</v>
      </c>
      <c r="E7" s="1">
        <f t="shared" si="0"/>
        <v>386</v>
      </c>
      <c r="F7" s="9">
        <f>ABS(базовый!F7*$AK$2)</f>
        <v>15</v>
      </c>
      <c r="G7" s="3">
        <f>ABS(F7*A6/10)</f>
        <v>210</v>
      </c>
      <c r="H7" s="16">
        <f>ABS(B6+E7+G7)*базовый!AL7</f>
        <v>0</v>
      </c>
      <c r="I7" s="20">
        <f>ABS(базовый!I7*$AK$2)</f>
        <v>90</v>
      </c>
      <c r="J7" s="34">
        <f>ABS(I7*2+H7)*базовый!AL7*базовый!$J$34</f>
        <v>0</v>
      </c>
      <c r="K7" s="20">
        <f>ABS(базовый!K7*$AK$2)</f>
        <v>179</v>
      </c>
      <c r="L7" s="34">
        <f>ABS(K7*2+$H7)*базовый!AL7*базовый!$L$34</f>
        <v>0</v>
      </c>
      <c r="M7" s="20">
        <f>ABS(базовый!M7*$AK$2)</f>
        <v>201</v>
      </c>
      <c r="N7" s="34">
        <f>ABS(M7*2+$H7)*базовый!AL7*базовый!$N$34</f>
        <v>0</v>
      </c>
      <c r="O7" s="20">
        <f>ABS(базовый!O7*$AK$2)</f>
        <v>238</v>
      </c>
      <c r="P7" s="34">
        <f>ABS(O7*2+$H7)*базовый!AL7*базовый!$P$34</f>
        <v>0</v>
      </c>
      <c r="Q7" s="20">
        <f>ABS(базовый!Q7*$AK$2)</f>
        <v>188</v>
      </c>
      <c r="R7" s="34">
        <f>ABS(Q7*2+$H7)*базовый!AL7*базовый!$R$34</f>
        <v>0</v>
      </c>
      <c r="S7" s="20">
        <f>ABS(базовый!S7*$AK$2)</f>
        <v>205</v>
      </c>
      <c r="T7" s="34">
        <f>ABS(S7*2+$H7)*базовый!AL7*базовый!$T$34</f>
        <v>0</v>
      </c>
      <c r="U7" s="20">
        <f>ABS(базовый!U7*$AK$2)</f>
        <v>165</v>
      </c>
      <c r="V7" s="34">
        <f>ABS(U7*2+$H7)*базовый!AL7*базовый!$V$34</f>
        <v>0</v>
      </c>
      <c r="W7" s="20">
        <f>ABS(базовый!W7*$AK$2)</f>
        <v>173</v>
      </c>
      <c r="X7" s="34">
        <f>ABS(W7*2+$H7)*базовый!AL7*базовый!$X$34</f>
        <v>0</v>
      </c>
      <c r="Y7" s="20">
        <f>ABS(базовый!Y7*$AK$2)</f>
        <v>216</v>
      </c>
      <c r="Z7" s="34">
        <f>ABS(Y7*2+$H7)*базовый!AL7*базовый!$Z$34</f>
        <v>0</v>
      </c>
      <c r="AA7" s="20">
        <f>ABS(базовый!AA7*$AK$2)</f>
        <v>0</v>
      </c>
      <c r="AB7" s="34">
        <f>ABS(AA7*2+$H7)*базовый!AL7*базовый!$AB$34</f>
        <v>0</v>
      </c>
      <c r="AC7" s="20">
        <f>ABS(базовый!AC7*$AK$2)</f>
        <v>188</v>
      </c>
      <c r="AD7" s="42">
        <f>ABS(AC7*2+$H7)*базовый!AL7*базовый!$AD$34</f>
        <v>0</v>
      </c>
      <c r="AE7" s="20">
        <f>ABS(базовый!AE7*$AK$2)</f>
        <v>188</v>
      </c>
      <c r="AF7" s="42">
        <f>ABS(AE7*2+$H7)*базовый!AL7*базовый!$AF$34</f>
        <v>0</v>
      </c>
      <c r="AG7" s="20">
        <f>ABS(базовый!AG7*$AK$2)</f>
        <v>344</v>
      </c>
      <c r="AH7" s="34">
        <f>ABS(AG7*2+$H7)*базовый!AL7*базовый!$AH$34</f>
        <v>0</v>
      </c>
      <c r="AI7" s="20">
        <f>ABS(базовый!AI7*$AK$2)</f>
        <v>229</v>
      </c>
      <c r="AJ7" s="34">
        <f>ABS(AI7*2+$H7)*базовый!AL7*базовый!$AJ$34</f>
        <v>0</v>
      </c>
      <c r="AK7" s="160"/>
    </row>
    <row r="8" spans="1:37" ht="15.75" thickTop="1">
      <c r="A8" s="124">
        <v>150</v>
      </c>
      <c r="B8" s="157">
        <f>ABS(базовый!B8*$AK$2)</f>
        <v>0</v>
      </c>
      <c r="C8" s="7" t="s">
        <v>8</v>
      </c>
      <c r="D8" s="9">
        <f>ABS(базовый!D8*$AK$2)</f>
        <v>0</v>
      </c>
      <c r="E8" s="4">
        <f t="shared" si="0"/>
        <v>0</v>
      </c>
      <c r="F8" s="9">
        <f>ABS(базовый!F8*$AK$2)</f>
        <v>15</v>
      </c>
      <c r="G8" s="15">
        <f>ABS(F8*A8/10)</f>
        <v>225</v>
      </c>
      <c r="H8" s="19">
        <f>ABS(B8+E8+G8)*базовый!AL8</f>
        <v>0</v>
      </c>
      <c r="I8" s="20">
        <f>ABS(базовый!I8*$AK$2)</f>
        <v>90</v>
      </c>
      <c r="J8" s="33">
        <f>ABS(I8*2+H8)*базовый!AL8*базовый!$J$34</f>
        <v>0</v>
      </c>
      <c r="K8" s="20">
        <f>ABS(базовый!K8*$AK$2)</f>
        <v>179</v>
      </c>
      <c r="L8" s="33">
        <f>ABS(K8*2+$H8)*базовый!AL8*базовый!$L$34</f>
        <v>0</v>
      </c>
      <c r="M8" s="20">
        <f>ABS(базовый!M8*$AK$2)</f>
        <v>201</v>
      </c>
      <c r="N8" s="33">
        <f>ABS(M8*2+$H8)*базовый!AL8*базовый!$N$34</f>
        <v>0</v>
      </c>
      <c r="O8" s="20">
        <f>ABS(базовый!O8*$AK$2)</f>
        <v>238</v>
      </c>
      <c r="P8" s="33">
        <f>ABS(O8*2+$H8)*базовый!AL8*базовый!$P$34</f>
        <v>0</v>
      </c>
      <c r="Q8" s="20">
        <f>ABS(базовый!Q8*$AK$2)</f>
        <v>188</v>
      </c>
      <c r="R8" s="33">
        <f>ABS(Q8*2+$H8)*базовый!AL8*базовый!$R$34</f>
        <v>0</v>
      </c>
      <c r="S8" s="20">
        <f>ABS(базовый!S8*$AK$2)</f>
        <v>205</v>
      </c>
      <c r="T8" s="33">
        <f>ABS(S8*2+$H8)*базовый!AL8*базовый!$T$34</f>
        <v>0</v>
      </c>
      <c r="U8" s="20">
        <f>ABS(базовый!U8*$AK$2)</f>
        <v>165</v>
      </c>
      <c r="V8" s="33">
        <f>ABS(U8*2+$H8)*базовый!AL8*базовый!$V$34</f>
        <v>0</v>
      </c>
      <c r="W8" s="20">
        <f>ABS(базовый!W8*$AK$2)</f>
        <v>173</v>
      </c>
      <c r="X8" s="36">
        <f>ABS(W8*2+$H8)*базовый!AL8*базовый!$X$34</f>
        <v>0</v>
      </c>
      <c r="Y8" s="20">
        <f>ABS(базовый!Y8*$AK$2)</f>
        <v>216</v>
      </c>
      <c r="Z8" s="36">
        <f>ABS(Y8*2+$H8)*базовый!AL8*базовый!$Z$34</f>
        <v>0</v>
      </c>
      <c r="AA8" s="20">
        <f>ABS(базовый!AA8*$AK$2)</f>
        <v>0</v>
      </c>
      <c r="AB8" s="36">
        <f>ABS(AA8*2+$H8)*базовый!AL8*базовый!$AB$34</f>
        <v>0</v>
      </c>
      <c r="AC8" s="20">
        <f>ABS(базовый!AC8*$AK$2)</f>
        <v>188</v>
      </c>
      <c r="AD8" s="35">
        <f>ABS(AC8*2+$H8)*базовый!AL8*базовый!$AD$34</f>
        <v>0</v>
      </c>
      <c r="AE8" s="20">
        <f>ABS(базовый!AE8*$AK$2)</f>
        <v>188</v>
      </c>
      <c r="AF8" s="35">
        <f>ABS(AE8*2+$H8)*базовый!AL8*базовый!$AF$34</f>
        <v>0</v>
      </c>
      <c r="AG8" s="20">
        <f>ABS(базовый!AG8*$AK$2)</f>
        <v>344</v>
      </c>
      <c r="AH8" s="36">
        <f>ABS(AG8*2+$H8)*базовый!AL8*базовый!$AH$34</f>
        <v>0</v>
      </c>
      <c r="AI8" s="20">
        <f>ABS(базовый!AI8*$AK$2)</f>
        <v>229</v>
      </c>
      <c r="AJ8" s="36">
        <f>ABS(AI8*2+$H8)*базовый!AL8*базовый!$AJ$34</f>
        <v>0</v>
      </c>
      <c r="AK8" s="163">
        <v>150</v>
      </c>
    </row>
    <row r="9" spans="1:37" ht="15.75" thickBot="1">
      <c r="A9" s="125"/>
      <c r="B9" s="158"/>
      <c r="C9" s="8" t="s">
        <v>7</v>
      </c>
      <c r="D9" s="9">
        <f>ABS(базовый!D9*$AK$2)</f>
        <v>193</v>
      </c>
      <c r="E9" s="1">
        <f t="shared" si="0"/>
        <v>386</v>
      </c>
      <c r="F9" s="9">
        <f>ABS(базовый!F9*$AK$2)</f>
        <v>15</v>
      </c>
      <c r="G9" s="3">
        <f>ABS(F9*A8/10)</f>
        <v>225</v>
      </c>
      <c r="H9" s="16">
        <f>ABS(B8+E9+G9)*базовый!AL9</f>
        <v>0</v>
      </c>
      <c r="I9" s="20">
        <f>ABS(базовый!I9*$AK$2)</f>
        <v>90</v>
      </c>
      <c r="J9" s="34">
        <f>ABS(I9*2+H9)*базовый!AL9*базовый!$J$34</f>
        <v>0</v>
      </c>
      <c r="K9" s="20">
        <f>ABS(базовый!K9*$AK$2)</f>
        <v>179</v>
      </c>
      <c r="L9" s="34">
        <f>ABS(K9*2+$H9)*базовый!AL9*базовый!$L$34</f>
        <v>0</v>
      </c>
      <c r="M9" s="20">
        <f>ABS(базовый!M9*$AK$2)</f>
        <v>201</v>
      </c>
      <c r="N9" s="34">
        <f>ABS(M9*2+$H9)*базовый!AL9*базовый!$N$34</f>
        <v>0</v>
      </c>
      <c r="O9" s="20">
        <f>ABS(базовый!O9*$AK$2)</f>
        <v>238</v>
      </c>
      <c r="P9" s="34">
        <f>ABS(O9*2+$H9)*базовый!AL9*базовый!$P$34</f>
        <v>0</v>
      </c>
      <c r="Q9" s="20">
        <f>ABS(базовый!Q9*$AK$2)</f>
        <v>188</v>
      </c>
      <c r="R9" s="34">
        <f>ABS(Q9*2+$H9)*базовый!AL9*базовый!$R$34</f>
        <v>0</v>
      </c>
      <c r="S9" s="20">
        <f>ABS(базовый!S9*$AK$2)</f>
        <v>205</v>
      </c>
      <c r="T9" s="34">
        <f>ABS(S9*2+$H9)*базовый!AL9*базовый!$T$34</f>
        <v>0</v>
      </c>
      <c r="U9" s="20">
        <f>ABS(базовый!U9*$AK$2)</f>
        <v>165</v>
      </c>
      <c r="V9" s="34">
        <f>ABS(U9*2+$H9)*базовый!AL9*базовый!$V$34</f>
        <v>0</v>
      </c>
      <c r="W9" s="20">
        <f>ABS(базовый!W9*$AK$2)</f>
        <v>173</v>
      </c>
      <c r="X9" s="34">
        <f>ABS(W9*2+$H9)*базовый!AL9*базовый!$X$34</f>
        <v>0</v>
      </c>
      <c r="Y9" s="20">
        <f>ABS(базовый!Y9*$AK$2)</f>
        <v>216</v>
      </c>
      <c r="Z9" s="42">
        <f>ABS(Y9*2+$H9)*базовый!AL9*базовый!$Z$34</f>
        <v>0</v>
      </c>
      <c r="AA9" s="20">
        <f>ABS(базовый!AA9*$AK$2)</f>
        <v>0</v>
      </c>
      <c r="AB9" s="42">
        <f>ABS(AA9*2+$H9)*базовый!AL9*базовый!$AB$34</f>
        <v>0</v>
      </c>
      <c r="AC9" s="20">
        <f>ABS(базовый!AC9*$AK$2)</f>
        <v>188</v>
      </c>
      <c r="AD9" s="34">
        <f>ABS(AC9*2+$H9)*базовый!AL9*базовый!$AD$34</f>
        <v>0</v>
      </c>
      <c r="AE9" s="20">
        <f>ABS(базовый!AE9*$AK$2)</f>
        <v>188</v>
      </c>
      <c r="AF9" s="34">
        <f>ABS(AE9*2+$H9)*базовый!AL9*базовый!$AF$34</f>
        <v>0</v>
      </c>
      <c r="AG9" s="20">
        <f>ABS(базовый!AG9*$AK$2)</f>
        <v>344</v>
      </c>
      <c r="AH9" s="34">
        <f>ABS(AG9*2+$H9)*базовый!AL9*базовый!$AH$34</f>
        <v>0</v>
      </c>
      <c r="AI9" s="20">
        <f>ABS(базовый!AI9*$AK$2)</f>
        <v>229</v>
      </c>
      <c r="AJ9" s="34">
        <f>ABS(AI9*2+$H9)*базовый!AL9*базовый!$AJ$34</f>
        <v>0</v>
      </c>
      <c r="AK9" s="164"/>
    </row>
    <row r="10" spans="1:37" ht="15.75" thickTop="1">
      <c r="A10" s="122">
        <v>160</v>
      </c>
      <c r="B10" s="157">
        <f>ABS(базовый!B10*$AK$2)</f>
        <v>460</v>
      </c>
      <c r="C10" s="7" t="s">
        <v>8</v>
      </c>
      <c r="D10" s="9">
        <f>ABS(базовый!D10*$AK$2)</f>
        <v>0</v>
      </c>
      <c r="E10" s="4">
        <f t="shared" si="0"/>
        <v>0</v>
      </c>
      <c r="F10" s="9">
        <f>ABS(базовый!F10*$AK$2)</f>
        <v>15</v>
      </c>
      <c r="G10" s="13">
        <f>ABS(F10*A10/10)</f>
        <v>240</v>
      </c>
      <c r="H10" s="19">
        <f>ABS(B10+E10+G10)*базовый!AL10</f>
        <v>0</v>
      </c>
      <c r="I10" s="20">
        <f>ABS(базовый!I10*$AK$2)</f>
        <v>90</v>
      </c>
      <c r="J10" s="33">
        <f>ABS(I10*2+H10)*базовый!AL10*базовый!$J$34</f>
        <v>0</v>
      </c>
      <c r="K10" s="20">
        <f>ABS(базовый!K10*$AK$2)</f>
        <v>179</v>
      </c>
      <c r="L10" s="33">
        <f>ABS(K10*2+$H10)*базовый!AL10*базовый!$L$34</f>
        <v>0</v>
      </c>
      <c r="M10" s="20">
        <f>ABS(базовый!M10*$AK$2)</f>
        <v>201</v>
      </c>
      <c r="N10" s="33">
        <f>ABS(M10*2+$H10)*базовый!AL10*базовый!$N$34</f>
        <v>0</v>
      </c>
      <c r="O10" s="20">
        <f>ABS(базовый!O10*$AK$2)</f>
        <v>238</v>
      </c>
      <c r="P10" s="33">
        <f>ABS(O10*2+$H10)*базовый!AL10*базовый!$P$34</f>
        <v>0</v>
      </c>
      <c r="Q10" s="20">
        <f>ABS(базовый!Q10*$AK$2)</f>
        <v>188</v>
      </c>
      <c r="R10" s="33">
        <f>ABS(Q10*2+$H10)*базовый!AL10*базовый!$R$34</f>
        <v>0</v>
      </c>
      <c r="S10" s="20">
        <f>ABS(базовый!S10*$AK$2)</f>
        <v>205</v>
      </c>
      <c r="T10" s="33">
        <f>ABS(S10*2+$H10)*базовый!AL10*базовый!$T$34</f>
        <v>0</v>
      </c>
      <c r="U10" s="20">
        <f>ABS(базовый!U10*$AK$2)</f>
        <v>165</v>
      </c>
      <c r="V10" s="33">
        <f>ABS(U10*2+$H10)*базовый!AL10*базовый!$V$34</f>
        <v>0</v>
      </c>
      <c r="W10" s="20">
        <f>ABS(базовый!W10*$AK$2)</f>
        <v>173</v>
      </c>
      <c r="X10" s="36">
        <f>ABS(W10*2+$H10)*базовый!AL10*базовый!$X$34</f>
        <v>0</v>
      </c>
      <c r="Y10" s="20">
        <f>ABS(базовый!Y10*$AK$2)</f>
        <v>216</v>
      </c>
      <c r="Z10" s="35">
        <f>ABS(Y10*2+$H10)*базовый!AL10*базовый!$Z$34</f>
        <v>0</v>
      </c>
      <c r="AA10" s="20">
        <f>ABS(базовый!AA10*$AK$2)</f>
        <v>0</v>
      </c>
      <c r="AB10" s="35">
        <f>ABS(AA10*2+$H10)*базовый!AL10*базовый!$AB$34</f>
        <v>0</v>
      </c>
      <c r="AC10" s="20">
        <f>ABS(базовый!AC10*$AK$2)</f>
        <v>188</v>
      </c>
      <c r="AD10" s="36">
        <f>ABS(AC10*2+$H10)*базовый!AL10*базовый!$AD$34</f>
        <v>0</v>
      </c>
      <c r="AE10" s="20">
        <f>ABS(базовый!AE10*$AK$2)</f>
        <v>188</v>
      </c>
      <c r="AF10" s="36">
        <f>ABS(AE10*2+$H10)*базовый!AL10*базовый!$AF$34</f>
        <v>0</v>
      </c>
      <c r="AG10" s="20">
        <f>ABS(базовый!AG10*$AK$2)</f>
        <v>344</v>
      </c>
      <c r="AH10" s="36">
        <f>ABS(AG10*2+$H10)*базовый!AL10*базовый!$AH$34</f>
        <v>0</v>
      </c>
      <c r="AI10" s="20">
        <f>ABS(базовый!AI10*$AK$2)</f>
        <v>229</v>
      </c>
      <c r="AJ10" s="36">
        <f>ABS(AI10*2+$H10)*базовый!AL10*базовый!$AJ$34</f>
        <v>0</v>
      </c>
      <c r="AK10" s="159">
        <v>160</v>
      </c>
    </row>
    <row r="11" spans="1:37" ht="15.75" thickBot="1">
      <c r="A11" s="123"/>
      <c r="B11" s="158"/>
      <c r="C11" s="8" t="s">
        <v>7</v>
      </c>
      <c r="D11" s="9">
        <f>ABS(базовый!D11*$AK$2)</f>
        <v>193</v>
      </c>
      <c r="E11" s="1">
        <f t="shared" si="0"/>
        <v>386</v>
      </c>
      <c r="F11" s="9">
        <f>ABS(базовый!F11*$AK$2)</f>
        <v>15</v>
      </c>
      <c r="G11" s="14">
        <f>ABS(F11*A10/10)</f>
        <v>240</v>
      </c>
      <c r="H11" s="16">
        <f>ABS(B10+E11+G11)*базовый!AL11</f>
        <v>1086</v>
      </c>
      <c r="I11" s="20">
        <f>ABS(базовый!I11*$AK$2)</f>
        <v>90</v>
      </c>
      <c r="J11" s="34">
        <f>ABS(I11*2+H11)*базовый!AL11*базовый!$J$34</f>
        <v>1266</v>
      </c>
      <c r="K11" s="20">
        <f>ABS(базовый!K11*$AK$2)</f>
        <v>179</v>
      </c>
      <c r="L11" s="34">
        <f>ABS(K11*2+$H11)*базовый!AL11*базовый!$L$34</f>
        <v>1444</v>
      </c>
      <c r="M11" s="20">
        <f>ABS(базовый!M11*$AK$2)</f>
        <v>201</v>
      </c>
      <c r="N11" s="34">
        <f>ABS(M11*2+$H11)*базовый!AL11*базовый!$N$34</f>
        <v>1488</v>
      </c>
      <c r="O11" s="20">
        <f>ABS(базовый!O11*$AK$2)</f>
        <v>238</v>
      </c>
      <c r="P11" s="34">
        <f>ABS(O11*2+$H11)*базовый!AL11*базовый!$P$34</f>
        <v>1562</v>
      </c>
      <c r="Q11" s="20">
        <f>ABS(базовый!Q11*$AK$2)</f>
        <v>188</v>
      </c>
      <c r="R11" s="34">
        <f>ABS(Q11*2+$H11)*базовый!AL11*базовый!$R$34</f>
        <v>1462</v>
      </c>
      <c r="S11" s="20">
        <f>ABS(базовый!S11*$AK$2)</f>
        <v>205</v>
      </c>
      <c r="T11" s="34">
        <f>ABS(S11*2+$H11)*базовый!AL11*базовый!$T$34</f>
        <v>1496</v>
      </c>
      <c r="U11" s="20">
        <f>ABS(базовый!U11*$AK$2)</f>
        <v>165</v>
      </c>
      <c r="V11" s="34">
        <f>ABS(U11*2+$H11)*базовый!AL11*базовый!$V$34</f>
        <v>1416</v>
      </c>
      <c r="W11" s="20">
        <f>ABS(базовый!W11*$AK$2)</f>
        <v>173</v>
      </c>
      <c r="X11" s="34">
        <f>ABS(W11*2+$H11)*базовый!AL11*базовый!$X$34</f>
        <v>1432</v>
      </c>
      <c r="Y11" s="20">
        <f>ABS(базовый!Y11*$AK$2)</f>
        <v>216</v>
      </c>
      <c r="Z11" s="42">
        <f>ABS(Y11*2+$H11)*базовый!AL11*базовый!$Z$34</f>
        <v>1518</v>
      </c>
      <c r="AA11" s="20">
        <f>ABS(базовый!AA11*$AK$2)</f>
        <v>0</v>
      </c>
      <c r="AB11" s="42">
        <f>ABS(AA11*2+$H11)*базовый!AL11*базовый!$AB$34</f>
        <v>0</v>
      </c>
      <c r="AC11" s="20">
        <f>ABS(базовый!AC11*$AK$2)</f>
        <v>188</v>
      </c>
      <c r="AD11" s="34">
        <f>ABS(AC11*2+$H11)*базовый!AL11*базовый!$AD$34</f>
        <v>1462</v>
      </c>
      <c r="AE11" s="20">
        <f>ABS(базовый!AE11*$AK$2)</f>
        <v>188</v>
      </c>
      <c r="AF11" s="42">
        <f>ABS(AE11*2+$H11)*базовый!AL11*базовый!$AF$34</f>
        <v>1462</v>
      </c>
      <c r="AG11" s="20">
        <f>ABS(базовый!AG11*$AK$2)</f>
        <v>344</v>
      </c>
      <c r="AH11" s="34">
        <f>ABS(AG11*2+$H11)*базовый!AL11*базовый!$AH$34</f>
        <v>1774</v>
      </c>
      <c r="AI11" s="20">
        <f>ABS(базовый!AI11*$AK$2)</f>
        <v>229</v>
      </c>
      <c r="AJ11" s="34">
        <f>ABS(AI11*2+$H11)*базовый!AL11*базовый!$AJ$34</f>
        <v>1544</v>
      </c>
      <c r="AK11" s="160"/>
    </row>
    <row r="12" spans="1:37" ht="15.75" thickTop="1">
      <c r="A12" s="124">
        <v>180</v>
      </c>
      <c r="B12" s="157">
        <f>ABS(базовый!B12*$AK$2)</f>
        <v>0</v>
      </c>
      <c r="C12" s="7" t="s">
        <v>8</v>
      </c>
      <c r="D12" s="9">
        <f>ABS(базовый!D12*$AK$2)</f>
        <v>0</v>
      </c>
      <c r="E12" s="4">
        <f t="shared" si="0"/>
        <v>0</v>
      </c>
      <c r="F12" s="9">
        <f>ABS(базовый!F12*$AK$2)</f>
        <v>15</v>
      </c>
      <c r="G12" s="15">
        <f>ABS(F12*A12/10)</f>
        <v>270</v>
      </c>
      <c r="H12" s="19">
        <f>ABS(B12+E12+G12)*базовый!AL12</f>
        <v>0</v>
      </c>
      <c r="I12" s="20">
        <f>ABS(базовый!I12*$AK$2)</f>
        <v>90</v>
      </c>
      <c r="J12" s="33">
        <f>ABS(I12*2+H12)*базовый!AL12*базовый!$J$34</f>
        <v>0</v>
      </c>
      <c r="K12" s="20">
        <f>ABS(базовый!K12*$AK$2)</f>
        <v>179</v>
      </c>
      <c r="L12" s="33">
        <f>ABS(K12*2+$H12)*базовый!AL12*базовый!$L$34</f>
        <v>0</v>
      </c>
      <c r="M12" s="20">
        <f>ABS(базовый!M12*$AK$2)</f>
        <v>201</v>
      </c>
      <c r="N12" s="33">
        <f>ABS(M12*2+$H12)*базовый!AL12*базовый!$N$34</f>
        <v>0</v>
      </c>
      <c r="O12" s="20">
        <f>ABS(базовый!O12*$AK$2)</f>
        <v>238</v>
      </c>
      <c r="P12" s="33">
        <f>ABS(O12*2+$H12)*базовый!AL12*базовый!$P$34</f>
        <v>0</v>
      </c>
      <c r="Q12" s="20">
        <f>ABS(базовый!Q12*$AK$2)</f>
        <v>188</v>
      </c>
      <c r="R12" s="33">
        <f>ABS(Q12*2+$H12)*базовый!AL12*базовый!$R$34</f>
        <v>0</v>
      </c>
      <c r="S12" s="20">
        <f>ABS(базовый!S12*$AK$2)</f>
        <v>205</v>
      </c>
      <c r="T12" s="33">
        <f>ABS(S12*2+$H12)*базовый!AL12*базовый!$T$34</f>
        <v>0</v>
      </c>
      <c r="U12" s="20">
        <f>ABS(базовый!U12*$AK$2)</f>
        <v>165</v>
      </c>
      <c r="V12" s="33">
        <f>ABS(U12*2+$H12)*базовый!AL12*базовый!$V$34</f>
        <v>0</v>
      </c>
      <c r="W12" s="20">
        <f>ABS(базовый!W12*$AK$2)</f>
        <v>173</v>
      </c>
      <c r="X12" s="36">
        <f>ABS(W12*2+$H12)*базовый!AL12*базовый!$X$34</f>
        <v>0</v>
      </c>
      <c r="Y12" s="20">
        <f>ABS(базовый!Y12*$AK$2)</f>
        <v>216</v>
      </c>
      <c r="Z12" s="35">
        <f>ABS(Y12*2+$H12)*базовый!AL12*базовый!$Z$34</f>
        <v>0</v>
      </c>
      <c r="AA12" s="20">
        <f>ABS(базовый!AA12*$AK$2)</f>
        <v>0</v>
      </c>
      <c r="AB12" s="35">
        <f>ABS(AA12*2+$H12)*базовый!AL12*базовый!$AB$34</f>
        <v>0</v>
      </c>
      <c r="AC12" s="20">
        <f>ABS(базовый!AC12*$AK$2)</f>
        <v>188</v>
      </c>
      <c r="AD12" s="36">
        <f>ABS(AC12*2+$H12)*базовый!AL12*базовый!$AD$34</f>
        <v>0</v>
      </c>
      <c r="AE12" s="20">
        <f>ABS(базовый!AE12*$AK$2)</f>
        <v>188</v>
      </c>
      <c r="AF12" s="35">
        <f>ABS(AE12*2+$H12)*базовый!AL12*базовый!$AF$34</f>
        <v>0</v>
      </c>
      <c r="AG12" s="20">
        <f>ABS(базовый!AG12*$AK$2)</f>
        <v>344</v>
      </c>
      <c r="AH12" s="36">
        <f>ABS(AG12*2+$H12)*базовый!AL12*базовый!$AH$34</f>
        <v>0</v>
      </c>
      <c r="AI12" s="20">
        <f>ABS(базовый!AI12*$AK$2)</f>
        <v>229</v>
      </c>
      <c r="AJ12" s="36">
        <f>ABS(AI12*2+$H12)*базовый!AL12*базовый!$AJ$34</f>
        <v>0</v>
      </c>
      <c r="AK12" s="163">
        <v>180</v>
      </c>
    </row>
    <row r="13" spans="1:37" ht="15.75" thickBot="1">
      <c r="A13" s="125"/>
      <c r="B13" s="158"/>
      <c r="C13" s="8" t="s">
        <v>7</v>
      </c>
      <c r="D13" s="9">
        <f>ABS(базовый!D13*$AK$2)</f>
        <v>193</v>
      </c>
      <c r="E13" s="1">
        <f t="shared" si="0"/>
        <v>386</v>
      </c>
      <c r="F13" s="9">
        <f>ABS(базовый!F13*$AK$2)</f>
        <v>15</v>
      </c>
      <c r="G13" s="3">
        <f>ABS(F13*A12/10)</f>
        <v>270</v>
      </c>
      <c r="H13" s="16">
        <f>ABS(B12+E13+G13)*базовый!AL13</f>
        <v>0</v>
      </c>
      <c r="I13" s="20">
        <f>ABS(базовый!I13*$AK$2)</f>
        <v>90</v>
      </c>
      <c r="J13" s="34">
        <f>ABS(I13*2+H13)*базовый!AL13*базовый!$J$34</f>
        <v>0</v>
      </c>
      <c r="K13" s="20">
        <f>ABS(базовый!K13*$AK$2)</f>
        <v>179</v>
      </c>
      <c r="L13" s="34">
        <f>ABS(K13*2+$H13)*базовый!AL13*базовый!$L$34</f>
        <v>0</v>
      </c>
      <c r="M13" s="20">
        <f>ABS(базовый!M13*$AK$2)</f>
        <v>201</v>
      </c>
      <c r="N13" s="34">
        <f>ABS(M13*2+$H13)*базовый!AL13*базовый!$N$34</f>
        <v>0</v>
      </c>
      <c r="O13" s="20">
        <f>ABS(базовый!O13*$AK$2)</f>
        <v>238</v>
      </c>
      <c r="P13" s="34">
        <f>ABS(O13*2+$H13)*базовый!AL13*базовый!$P$34</f>
        <v>0</v>
      </c>
      <c r="Q13" s="20">
        <f>ABS(базовый!Q13*$AK$2)</f>
        <v>188</v>
      </c>
      <c r="R13" s="34">
        <f>ABS(Q13*2+$H13)*базовый!AL13*базовый!$R$34</f>
        <v>0</v>
      </c>
      <c r="S13" s="20">
        <f>ABS(базовый!S13*$AK$2)</f>
        <v>205</v>
      </c>
      <c r="T13" s="34">
        <f>ABS(S13*2+$H13)*базовый!AL13*базовый!$T$34</f>
        <v>0</v>
      </c>
      <c r="U13" s="20">
        <f>ABS(базовый!U13*$AK$2)</f>
        <v>165</v>
      </c>
      <c r="V13" s="34">
        <f>ABS(U13*2+$H13)*базовый!AL13*базовый!$V$34</f>
        <v>0</v>
      </c>
      <c r="W13" s="20">
        <f>ABS(базовый!W13*$AK$2)</f>
        <v>173</v>
      </c>
      <c r="X13" s="34">
        <f>ABS(W13*2+$H13)*базовый!AL13*базовый!$X$34</f>
        <v>0</v>
      </c>
      <c r="Y13" s="20">
        <f>ABS(базовый!Y13*$AK$2)</f>
        <v>216</v>
      </c>
      <c r="Z13" s="42">
        <f>ABS(Y13*2+$H13)*базовый!AL13*базовый!$Z$34</f>
        <v>0</v>
      </c>
      <c r="AA13" s="20">
        <f>ABS(базовый!AA13*$AK$2)</f>
        <v>0</v>
      </c>
      <c r="AB13" s="34">
        <f>ABS(AA13*2+$H13)*базовый!AL13*базовый!$AB$34</f>
        <v>0</v>
      </c>
      <c r="AC13" s="20">
        <f>ABS(базовый!AC13*$AK$2)</f>
        <v>188</v>
      </c>
      <c r="AD13" s="42">
        <f>ABS(AC13*2+$H13)*базовый!AL13*базовый!$AD$34</f>
        <v>0</v>
      </c>
      <c r="AE13" s="20">
        <f>ABS(базовый!AE13*$AK$2)</f>
        <v>188</v>
      </c>
      <c r="AF13" s="42">
        <f>ABS(AE13*2+$H13)*базовый!AL13*базовый!$AF$34</f>
        <v>0</v>
      </c>
      <c r="AG13" s="20">
        <f>ABS(базовый!AG13*$AK$2)</f>
        <v>344</v>
      </c>
      <c r="AH13" s="34">
        <f>ABS(AG13*2+$H13)*базовый!AL13*базовый!$AH$34</f>
        <v>0</v>
      </c>
      <c r="AI13" s="20">
        <f>ABS(базовый!AI13*$AK$2)</f>
        <v>229</v>
      </c>
      <c r="AJ13" s="34">
        <f>ABS(AI13*2+$H13)*базовый!AL13*базовый!$AJ$34</f>
        <v>0</v>
      </c>
      <c r="AK13" s="164"/>
    </row>
    <row r="14" spans="1:37" ht="15.75" thickTop="1">
      <c r="A14" s="122">
        <v>200</v>
      </c>
      <c r="B14" s="157">
        <f>ABS(базовый!B14*$AK$2)</f>
        <v>575</v>
      </c>
      <c r="C14" s="7" t="s">
        <v>8</v>
      </c>
      <c r="D14" s="9">
        <f>ABS(базовый!D14*$AK$2)</f>
        <v>0</v>
      </c>
      <c r="E14" s="4">
        <f t="shared" si="0"/>
        <v>0</v>
      </c>
      <c r="F14" s="9">
        <f>ABS(базовый!F14*$AK$2)</f>
        <v>15</v>
      </c>
      <c r="G14" s="15">
        <f>ABS(F14*A14/10)</f>
        <v>300</v>
      </c>
      <c r="H14" s="19">
        <f>ABS(B14+E14+G14)*базовый!AL14</f>
        <v>0</v>
      </c>
      <c r="I14" s="20">
        <f>ABS(базовый!I14*$AK$2)</f>
        <v>90</v>
      </c>
      <c r="J14" s="33">
        <f>ABS(I14*2+H14)*базовый!AL14*базовый!$J$34</f>
        <v>0</v>
      </c>
      <c r="K14" s="20">
        <f>ABS(базовый!K14*$AK$2)</f>
        <v>179</v>
      </c>
      <c r="L14" s="33">
        <f>ABS(K14*2+$H14)*базовый!AL14*базовый!$L$34</f>
        <v>0</v>
      </c>
      <c r="M14" s="20">
        <f>ABS(базовый!M14*$AK$2)</f>
        <v>201</v>
      </c>
      <c r="N14" s="33">
        <f>ABS(M14*2+$H14)*базовый!AL14*базовый!$N$34</f>
        <v>0</v>
      </c>
      <c r="O14" s="20">
        <f>ABS(базовый!O14*$AK$2)</f>
        <v>238</v>
      </c>
      <c r="P14" s="33">
        <f>ABS(O14*2+$H14)*базовый!AL14*базовый!$P$34</f>
        <v>0</v>
      </c>
      <c r="Q14" s="20">
        <f>ABS(базовый!Q14*$AK$2)</f>
        <v>188</v>
      </c>
      <c r="R14" s="33">
        <f>ABS(Q14*2+$H14)*базовый!AL14*базовый!$R$34</f>
        <v>0</v>
      </c>
      <c r="S14" s="20">
        <f>ABS(базовый!S14*$AK$2)</f>
        <v>205</v>
      </c>
      <c r="T14" s="33">
        <f>ABS(S14*2+$H14)*базовый!AL14*базовый!$T$34</f>
        <v>0</v>
      </c>
      <c r="U14" s="20">
        <f>ABS(базовый!U14*$AK$2)</f>
        <v>165</v>
      </c>
      <c r="V14" s="33">
        <f>ABS(U14*2+$H14)*базовый!AL14*базовый!$V$34</f>
        <v>0</v>
      </c>
      <c r="W14" s="20">
        <f>ABS(базовый!W14*$AK$2)</f>
        <v>173</v>
      </c>
      <c r="X14" s="36">
        <f>ABS(W14*2+$H14)*базовый!AL14*базовый!$X$34</f>
        <v>0</v>
      </c>
      <c r="Y14" s="20">
        <f>ABS(базовый!Y14*$AK$2)</f>
        <v>216</v>
      </c>
      <c r="Z14" s="35">
        <f>ABS(Y14*2+$H14)*базовый!AL14*базовый!$Z$34</f>
        <v>0</v>
      </c>
      <c r="AA14" s="20">
        <f>ABS(базовый!AA14*$AK$2)</f>
        <v>0</v>
      </c>
      <c r="AB14" s="36">
        <f>ABS(AA14*2+$H14)*базовый!AL14*базовый!$AB$34</f>
        <v>0</v>
      </c>
      <c r="AC14" s="20">
        <f>ABS(базовый!AC14*$AK$2)</f>
        <v>188</v>
      </c>
      <c r="AD14" s="35">
        <f>ABS(AC14*2+$H14)*базовый!AL14*базовый!$AD$34</f>
        <v>0</v>
      </c>
      <c r="AE14" s="20">
        <f>ABS(базовый!AE14*$AK$2)</f>
        <v>188</v>
      </c>
      <c r="AF14" s="35">
        <f>ABS(AE14*2+$H14)*базовый!AL14*базовый!$AF$34</f>
        <v>0</v>
      </c>
      <c r="AG14" s="20">
        <f>ABS(базовый!AG14*$AK$2)</f>
        <v>344</v>
      </c>
      <c r="AH14" s="36">
        <f>ABS(AG14*2+$H14)*базовый!AL14*базовый!$AH$34</f>
        <v>0</v>
      </c>
      <c r="AI14" s="20">
        <f>ABS(базовый!AI14*$AK$2)</f>
        <v>229</v>
      </c>
      <c r="AJ14" s="36">
        <f>ABS(AI14*2+$H14)*базовый!AL14*базовый!$AJ$34</f>
        <v>0</v>
      </c>
      <c r="AK14" s="159">
        <v>200</v>
      </c>
    </row>
    <row r="15" spans="1:37" ht="15.75" thickBot="1">
      <c r="A15" s="123"/>
      <c r="B15" s="158"/>
      <c r="C15" s="8" t="s">
        <v>7</v>
      </c>
      <c r="D15" s="9">
        <f>ABS(базовый!D15*$AK$2)</f>
        <v>193</v>
      </c>
      <c r="E15" s="1">
        <f t="shared" si="0"/>
        <v>386</v>
      </c>
      <c r="F15" s="9">
        <f>ABS(базовый!F15*$AK$2)</f>
        <v>15</v>
      </c>
      <c r="G15" s="3">
        <f>ABS(F15*A14/10)</f>
        <v>300</v>
      </c>
      <c r="H15" s="16">
        <f>ABS(B14+E15+G15)*базовый!AL15</f>
        <v>1261</v>
      </c>
      <c r="I15" s="20">
        <f>ABS(базовый!I15*$AK$2)</f>
        <v>90</v>
      </c>
      <c r="J15" s="34">
        <f>ABS(I15*2+H15)*базовый!AL15*базовый!$J$34</f>
        <v>1441</v>
      </c>
      <c r="K15" s="20">
        <f>ABS(базовый!K15*$AK$2)</f>
        <v>179</v>
      </c>
      <c r="L15" s="34">
        <f>ABS(K15*2+$H15)*базовый!AL15*базовый!$L$34</f>
        <v>1619</v>
      </c>
      <c r="M15" s="20">
        <f>ABS(базовый!M15*$AK$2)</f>
        <v>201</v>
      </c>
      <c r="N15" s="34">
        <f>ABS(M15*2+$H15)*базовый!AL15*базовый!$N$34</f>
        <v>1663</v>
      </c>
      <c r="O15" s="20">
        <f>ABS(базовый!O15*$AK$2)</f>
        <v>238</v>
      </c>
      <c r="P15" s="34">
        <f>ABS(O15*2+$H15)*базовый!AL15*базовый!$P$34</f>
        <v>1737</v>
      </c>
      <c r="Q15" s="20">
        <f>ABS(базовый!Q15*$AK$2)</f>
        <v>188</v>
      </c>
      <c r="R15" s="34">
        <f>ABS(Q15*2+$H15)*базовый!AL15*базовый!$R$34</f>
        <v>1637</v>
      </c>
      <c r="S15" s="20">
        <f>ABS(базовый!S15*$AK$2)</f>
        <v>205</v>
      </c>
      <c r="T15" s="34">
        <f>ABS(S15*2+$H15)*базовый!AL15*базовый!$T$34</f>
        <v>1671</v>
      </c>
      <c r="U15" s="20">
        <f>ABS(базовый!U15*$AK$2)</f>
        <v>165</v>
      </c>
      <c r="V15" s="34">
        <f>ABS(U15*2+$H15)*базовый!AL15*базовый!$V$34</f>
        <v>1591</v>
      </c>
      <c r="W15" s="20">
        <f>ABS(базовый!W15*$AK$2)</f>
        <v>173</v>
      </c>
      <c r="X15" s="34">
        <f>ABS(W15*2+$H15)*базовый!AL15*базовый!$X$34</f>
        <v>1607</v>
      </c>
      <c r="Y15" s="20">
        <f>ABS(базовый!Y15*$AK$2)</f>
        <v>216</v>
      </c>
      <c r="Z15" s="42">
        <f>ABS(Y15*2+$H15)*базовый!AL15*базовый!$Z$34</f>
        <v>1693</v>
      </c>
      <c r="AA15" s="20">
        <f>ABS(базовый!AA15*$AK$2)</f>
        <v>0</v>
      </c>
      <c r="AB15" s="34">
        <f>ABS(AA15*2+$H15)*базовый!AL15*базовый!$AB$34</f>
        <v>0</v>
      </c>
      <c r="AC15" s="20">
        <f>ABS(базовый!AC15*$AK$2)</f>
        <v>188</v>
      </c>
      <c r="AD15" s="42">
        <f>ABS(AC15*2+$H15)*базовый!AL15*базовый!$AD$34</f>
        <v>1637</v>
      </c>
      <c r="AE15" s="20">
        <f>ABS(базовый!AE15*$AK$2)</f>
        <v>188</v>
      </c>
      <c r="AF15" s="42">
        <f>ABS(AE15*2+$H15)*базовый!AL15*базовый!$AF$34</f>
        <v>1637</v>
      </c>
      <c r="AG15" s="20">
        <f>ABS(базовый!AG15*$AK$2)</f>
        <v>344</v>
      </c>
      <c r="AH15" s="34">
        <f>ABS(AG15*2+$H15)*базовый!AL15*базовый!$AH$34</f>
        <v>1949</v>
      </c>
      <c r="AI15" s="20">
        <f>ABS(базовый!AI15*$AK$2)</f>
        <v>229</v>
      </c>
      <c r="AJ15" s="34">
        <f>ABS(AI15*2+$H15)*базовый!AL15*базовый!$AJ$34</f>
        <v>1719</v>
      </c>
      <c r="AK15" s="160"/>
    </row>
    <row r="16" spans="1:37" ht="15.75" thickTop="1">
      <c r="A16" s="124">
        <v>220</v>
      </c>
      <c r="B16" s="157">
        <f>ABS(базовый!B16*$AK$2)</f>
        <v>0</v>
      </c>
      <c r="C16" s="7" t="s">
        <v>8</v>
      </c>
      <c r="D16" s="9">
        <f>ABS(базовый!D16*$AK$2)</f>
        <v>0</v>
      </c>
      <c r="E16" s="4">
        <f t="shared" si="0"/>
        <v>0</v>
      </c>
      <c r="F16" s="9">
        <f>ABS(базовый!F16*$AK$2)</f>
        <v>15</v>
      </c>
      <c r="G16" s="13">
        <f>ABS(F16*A16/10)</f>
        <v>330</v>
      </c>
      <c r="H16" s="19">
        <f>ABS(B16+E16+G16)*базовый!AL16</f>
        <v>0</v>
      </c>
      <c r="I16" s="20">
        <f>ABS(базовый!I16*$AK$2)</f>
        <v>90</v>
      </c>
      <c r="J16" s="33">
        <f>ABS(I16*2+H16)*базовый!AL16*базовый!$J$34</f>
        <v>0</v>
      </c>
      <c r="K16" s="20">
        <f>ABS(базовый!K16*$AK$2)</f>
        <v>179</v>
      </c>
      <c r="L16" s="33">
        <f>ABS(K16*2+$H16)*базовый!AL16*базовый!$L$34</f>
        <v>0</v>
      </c>
      <c r="M16" s="20">
        <f>ABS(базовый!M16*$AK$2)</f>
        <v>201</v>
      </c>
      <c r="N16" s="33">
        <f>ABS(M16*2+$H16)*базовый!AL16*базовый!$N$34</f>
        <v>0</v>
      </c>
      <c r="O16" s="20">
        <f>ABS(базовый!O16*$AK$2)</f>
        <v>238</v>
      </c>
      <c r="P16" s="33">
        <f>ABS(O16*2+$H16)*базовый!AL16*базовый!$P$34</f>
        <v>0</v>
      </c>
      <c r="Q16" s="20">
        <f>ABS(базовый!Q16*$AK$2)</f>
        <v>188</v>
      </c>
      <c r="R16" s="33">
        <f>ABS(Q16*2+$H16)*базовый!AL16*базовый!$R$34</f>
        <v>0</v>
      </c>
      <c r="S16" s="20">
        <f>ABS(базовый!S16*$AK$2)</f>
        <v>205</v>
      </c>
      <c r="T16" s="33">
        <f>ABS(S16*2+$H16)*базовый!AL16*базовый!$T$34</f>
        <v>0</v>
      </c>
      <c r="U16" s="20">
        <f>ABS(базовый!U16*$AK$2)</f>
        <v>165</v>
      </c>
      <c r="V16" s="33">
        <f>ABS(U16*2+$H16)*базовый!AL16*базовый!$V$34</f>
        <v>0</v>
      </c>
      <c r="W16" s="20">
        <f>ABS(базовый!W16*$AK$2)</f>
        <v>173</v>
      </c>
      <c r="X16" s="36">
        <f>ABS(W16*2+$H16)*базовый!AL16*базовый!$X$34</f>
        <v>0</v>
      </c>
      <c r="Y16" s="20">
        <f>ABS(базовый!Y16*$AK$2)</f>
        <v>216</v>
      </c>
      <c r="Z16" s="35">
        <f>ABS(Y16*2+$H16)*базовый!AL16*базовый!$Z$34</f>
        <v>0</v>
      </c>
      <c r="AA16" s="20">
        <f>ABS(базовый!AA16*$AK$2)</f>
        <v>0</v>
      </c>
      <c r="AB16" s="36">
        <f>ABS(AA16*2+$H16)*базовый!AL16*базовый!$AB$34</f>
        <v>0</v>
      </c>
      <c r="AC16" s="20">
        <f>ABS(базовый!AC16*$AK$2)</f>
        <v>188</v>
      </c>
      <c r="AD16" s="35">
        <f>ABS(AC16*2+$H16)*базовый!AL16*базовый!$AD$34</f>
        <v>0</v>
      </c>
      <c r="AE16" s="20">
        <f>ABS(базовый!AE16*$AK$2)</f>
        <v>188</v>
      </c>
      <c r="AF16" s="35">
        <f>ABS(AE16*2+$H16)*базовый!AL16*базовый!$AF$34</f>
        <v>0</v>
      </c>
      <c r="AG16" s="20">
        <f>ABS(базовый!AG16*$AK$2)</f>
        <v>344</v>
      </c>
      <c r="AH16" s="36">
        <f>ABS(AG16*2+$H16)*базовый!AL16*базовый!$AH$34</f>
        <v>0</v>
      </c>
      <c r="AI16" s="20">
        <f>ABS(базовый!AI16*$AK$2)</f>
        <v>229</v>
      </c>
      <c r="AJ16" s="36">
        <f>ABS(AI16*2+$H16)*базовый!AL16*базовый!$AJ$34</f>
        <v>0</v>
      </c>
      <c r="AK16" s="163">
        <v>220</v>
      </c>
    </row>
    <row r="17" spans="1:37" ht="15.75" thickBot="1">
      <c r="A17" s="125"/>
      <c r="B17" s="158"/>
      <c r="C17" s="8" t="s">
        <v>7</v>
      </c>
      <c r="D17" s="9">
        <f>ABS(базовый!D17*$AK$2)</f>
        <v>193</v>
      </c>
      <c r="E17" s="1">
        <f t="shared" si="0"/>
        <v>386</v>
      </c>
      <c r="F17" s="9">
        <f>ABS(базовый!F17*$AK$2)</f>
        <v>15</v>
      </c>
      <c r="G17" s="14">
        <f>ABS(F17*A16/10)</f>
        <v>330</v>
      </c>
      <c r="H17" s="16">
        <f>ABS(B16+E17+G17)*базовый!AL17</f>
        <v>0</v>
      </c>
      <c r="I17" s="20">
        <f>ABS(базовый!I17*$AK$2)</f>
        <v>90</v>
      </c>
      <c r="J17" s="34">
        <f>ABS(I17*2+H17)*базовый!AL17*базовый!$J$34</f>
        <v>0</v>
      </c>
      <c r="K17" s="20">
        <f>ABS(базовый!K17*$AK$2)</f>
        <v>179</v>
      </c>
      <c r="L17" s="34">
        <f>ABS(K17*2+$H17)*базовый!AL17*базовый!$L$34</f>
        <v>0</v>
      </c>
      <c r="M17" s="20">
        <f>ABS(базовый!M17*$AK$2)</f>
        <v>201</v>
      </c>
      <c r="N17" s="34">
        <f>ABS(M17*2+$H17)*базовый!AL17*базовый!$N$34</f>
        <v>0</v>
      </c>
      <c r="O17" s="20">
        <f>ABS(базовый!O17*$AK$2)</f>
        <v>238</v>
      </c>
      <c r="P17" s="34">
        <f>ABS(O17*2+$H17)*базовый!AL17*базовый!$P$34</f>
        <v>0</v>
      </c>
      <c r="Q17" s="20">
        <f>ABS(базовый!Q17*$AK$2)</f>
        <v>188</v>
      </c>
      <c r="R17" s="34">
        <f>ABS(Q17*2+$H17)*базовый!AL17*базовый!$R$34</f>
        <v>0</v>
      </c>
      <c r="S17" s="20">
        <f>ABS(базовый!S17*$AK$2)</f>
        <v>205</v>
      </c>
      <c r="T17" s="34">
        <f>ABS(S17*2+$H17)*базовый!AL17*базовый!$T$34</f>
        <v>0</v>
      </c>
      <c r="U17" s="20">
        <f>ABS(базовый!U17*$AK$2)</f>
        <v>165</v>
      </c>
      <c r="V17" s="34">
        <f>ABS(U17*2+$H17)*базовый!AL17*базовый!$V$34</f>
        <v>0</v>
      </c>
      <c r="W17" s="20">
        <f>ABS(базовый!W17*$AK$2)</f>
        <v>173</v>
      </c>
      <c r="X17" s="34">
        <f>ABS(W17*2+$H17)*базовый!AL17*базовый!$X$34</f>
        <v>0</v>
      </c>
      <c r="Y17" s="20">
        <f>ABS(базовый!Y17*$AK$2)</f>
        <v>216</v>
      </c>
      <c r="Z17" s="42">
        <f>ABS(Y17*2+$H17)*базовый!AL17*базовый!$Z$34</f>
        <v>0</v>
      </c>
      <c r="AA17" s="20">
        <f>ABS(базовый!AA17*$AK$2)</f>
        <v>0</v>
      </c>
      <c r="AB17" s="34">
        <f>ABS(AA17*2+$H17)*базовый!AL17*базовый!$AB$34</f>
        <v>0</v>
      </c>
      <c r="AC17" s="20">
        <f>ABS(базовый!AC17*$AK$2)</f>
        <v>188</v>
      </c>
      <c r="AD17" s="42">
        <f>ABS(AC17*2+$H17)*базовый!AL17*базовый!$AD$34</f>
        <v>0</v>
      </c>
      <c r="AE17" s="20">
        <f>ABS(базовый!AE17*$AK$2)</f>
        <v>188</v>
      </c>
      <c r="AF17" s="34">
        <f>ABS(AE17*2+$H17)*базовый!AL17*базовый!$AF$34</f>
        <v>0</v>
      </c>
      <c r="AG17" s="20">
        <f>ABS(базовый!AG17*$AK$2)</f>
        <v>344</v>
      </c>
      <c r="AH17" s="34">
        <f>ABS(AG17*2+$H17)*базовый!AL17*базовый!$AH$34</f>
        <v>0</v>
      </c>
      <c r="AI17" s="20">
        <f>ABS(базовый!AI17*$AK$2)</f>
        <v>229</v>
      </c>
      <c r="AJ17" s="34">
        <f>ABS(AI17*2+$H17)*базовый!AL17*базовый!$AJ$34</f>
        <v>0</v>
      </c>
      <c r="AK17" s="164"/>
    </row>
    <row r="18" spans="1:37" ht="15.75" thickTop="1">
      <c r="A18" s="122">
        <v>240</v>
      </c>
      <c r="B18" s="157">
        <f>ABS(базовый!B18*$AK$2)</f>
        <v>690</v>
      </c>
      <c r="C18" s="7" t="s">
        <v>8</v>
      </c>
      <c r="D18" s="9">
        <f>ABS(базовый!D18*$AK$2)</f>
        <v>0</v>
      </c>
      <c r="E18" s="4">
        <f aca="true" t="shared" si="1" ref="E18:E33">ABS(D18*3)</f>
        <v>0</v>
      </c>
      <c r="F18" s="9">
        <f>ABS(базовый!F18*$AK$2)</f>
        <v>15</v>
      </c>
      <c r="G18" s="15">
        <f>ABS(F18*A18/10)</f>
        <v>360</v>
      </c>
      <c r="H18" s="19">
        <f>ABS(B18+E18+G18)*базовый!AL18</f>
        <v>0</v>
      </c>
      <c r="I18" s="20">
        <f>ABS(базовый!I18*$AK$2)</f>
        <v>90</v>
      </c>
      <c r="J18" s="33">
        <f>ABS(I18*2+H18)*базовый!AL18*базовый!$J$34</f>
        <v>0</v>
      </c>
      <c r="K18" s="20">
        <f>ABS(базовый!K18*$AK$2)</f>
        <v>179</v>
      </c>
      <c r="L18" s="33">
        <f>ABS(K18*2+$H18)*базовый!AL18*базовый!$L$34</f>
        <v>0</v>
      </c>
      <c r="M18" s="20">
        <f>ABS(базовый!M18*$AK$2)</f>
        <v>201</v>
      </c>
      <c r="N18" s="33">
        <f>ABS(M18*2+$H18)*базовый!AL18*базовый!$N$34</f>
        <v>0</v>
      </c>
      <c r="O18" s="20">
        <f>ABS(базовый!O18*$AK$2)</f>
        <v>238</v>
      </c>
      <c r="P18" s="33">
        <f>ABS(O18*2+$H18)*базовый!AL18*базовый!$P$34</f>
        <v>0</v>
      </c>
      <c r="Q18" s="20">
        <f>ABS(базовый!Q18*$AK$2)</f>
        <v>188</v>
      </c>
      <c r="R18" s="33">
        <f>ABS(Q18*2+$H18)*базовый!AL18*базовый!$R$34</f>
        <v>0</v>
      </c>
      <c r="S18" s="20">
        <f>ABS(базовый!S18*$AK$2)</f>
        <v>205</v>
      </c>
      <c r="T18" s="33">
        <f>ABS(S18*2+$H18)*базовый!AL18*базовый!$T$34</f>
        <v>0</v>
      </c>
      <c r="U18" s="20">
        <f>ABS(базовый!U18*$AK$2)</f>
        <v>165</v>
      </c>
      <c r="V18" s="33">
        <f>ABS(U18*2+$H18)*базовый!AL18*базовый!$V$34</f>
        <v>0</v>
      </c>
      <c r="W18" s="20">
        <f>ABS(базовый!W18*$AK$2)</f>
        <v>173</v>
      </c>
      <c r="X18" s="36">
        <f>ABS(W18*2+$H18)*базовый!AL18*базовый!$X$34</f>
        <v>0</v>
      </c>
      <c r="Y18" s="20">
        <f>ABS(базовый!Y18*$AK$2)</f>
        <v>216</v>
      </c>
      <c r="Z18" s="35">
        <f>ABS(Y18*2+$H18)*базовый!AL18*базовый!$Z$34</f>
        <v>0</v>
      </c>
      <c r="AA18" s="20">
        <f>ABS(базовый!AA18*$AK$2)</f>
        <v>0</v>
      </c>
      <c r="AB18" s="36">
        <f>ABS(AA18*2+$H18)*базовый!AL18*базовый!$AB$34</f>
        <v>0</v>
      </c>
      <c r="AC18" s="20">
        <f>ABS(базовый!AC18*$AK$2)</f>
        <v>188</v>
      </c>
      <c r="AD18" s="35">
        <f>ABS(AC18*2+$H18)*базовый!AL18*базовый!$AD$34</f>
        <v>0</v>
      </c>
      <c r="AE18" s="20">
        <f>ABS(базовый!AE18*$AK$2)</f>
        <v>188</v>
      </c>
      <c r="AF18" s="36">
        <f>ABS(AE18*2+$H18)*базовый!AL18*базовый!$AF$34</f>
        <v>0</v>
      </c>
      <c r="AG18" s="20">
        <f>ABS(базовый!AG18*$AK$2)</f>
        <v>344</v>
      </c>
      <c r="AH18" s="36">
        <f>ABS(AG18*2+$H18)*базовый!AL18*базовый!$AH$34</f>
        <v>0</v>
      </c>
      <c r="AI18" s="20">
        <f>ABS(базовый!AI18*$AK$2)</f>
        <v>229</v>
      </c>
      <c r="AJ18" s="36">
        <f>ABS(AI18*2+$H18)*базовый!AL18*базовый!$AJ$34</f>
        <v>0</v>
      </c>
      <c r="AK18" s="159">
        <v>240</v>
      </c>
    </row>
    <row r="19" spans="1:37" ht="15.75" thickBot="1">
      <c r="A19" s="123"/>
      <c r="B19" s="158"/>
      <c r="C19" s="8" t="s">
        <v>7</v>
      </c>
      <c r="D19" s="9">
        <f>ABS(базовый!D19*$AK$2)</f>
        <v>193</v>
      </c>
      <c r="E19" s="1">
        <f t="shared" si="1"/>
        <v>579</v>
      </c>
      <c r="F19" s="9">
        <f>ABS(базовый!F19*$AK$2)</f>
        <v>15</v>
      </c>
      <c r="G19" s="3">
        <f>ABS(F19*A18/10)</f>
        <v>360</v>
      </c>
      <c r="H19" s="16">
        <f>ABS(B18+E19+G19)*базовый!AL19</f>
        <v>1629</v>
      </c>
      <c r="I19" s="20">
        <f>ABS(базовый!I19*$AK$2)</f>
        <v>90</v>
      </c>
      <c r="J19" s="34">
        <f>ABS(I19*2+H19)*базовый!AL19*базовый!$J$34</f>
        <v>1809</v>
      </c>
      <c r="K19" s="20">
        <f>ABS(базовый!K19*$AK$2)</f>
        <v>179</v>
      </c>
      <c r="L19" s="34">
        <f>ABS(K19*2+$H19)*базовый!AL19*базовый!$L$34</f>
        <v>1987</v>
      </c>
      <c r="M19" s="20">
        <f>ABS(базовый!M19*$AK$2)</f>
        <v>201</v>
      </c>
      <c r="N19" s="34">
        <f>ABS(M19*2+$H19)*базовый!AL19*базовый!$N$34</f>
        <v>2031</v>
      </c>
      <c r="O19" s="20">
        <f>ABS(базовый!O19*$AK$2)</f>
        <v>238</v>
      </c>
      <c r="P19" s="34">
        <f>ABS(O19*2+$H19)*базовый!AL19*базовый!$P$34</f>
        <v>2105</v>
      </c>
      <c r="Q19" s="20">
        <f>ABS(базовый!Q19*$AK$2)</f>
        <v>188</v>
      </c>
      <c r="R19" s="34">
        <f>ABS(Q19*2+$H19)*базовый!AL19*базовый!$R$34</f>
        <v>2005</v>
      </c>
      <c r="S19" s="20">
        <f>ABS(базовый!S19*$AK$2)</f>
        <v>205</v>
      </c>
      <c r="T19" s="34">
        <f>ABS(S19*2+$H19)*базовый!AL19*базовый!$T$34</f>
        <v>2039</v>
      </c>
      <c r="U19" s="20">
        <f>ABS(базовый!U19*$AK$2)</f>
        <v>165</v>
      </c>
      <c r="V19" s="34">
        <f>ABS(U19*2+$H19)*базовый!AL19*базовый!$V$34</f>
        <v>1959</v>
      </c>
      <c r="W19" s="20">
        <f>ABS(базовый!W19*$AK$2)</f>
        <v>173</v>
      </c>
      <c r="X19" s="34">
        <f>ABS(W19*2+$H19)*базовый!AL19*базовый!$X$34</f>
        <v>1975</v>
      </c>
      <c r="Y19" s="20">
        <f>ABS(базовый!Y19*$AK$2)</f>
        <v>216</v>
      </c>
      <c r="Z19" s="42">
        <f>ABS(Y19*2+$H19)*базовый!AL19*базовый!$Z$34</f>
        <v>2061</v>
      </c>
      <c r="AA19" s="20">
        <f>ABS(базовый!AA19*$AK$2)</f>
        <v>0</v>
      </c>
      <c r="AB19" s="42">
        <f>ABS(AA19*2+$H19)*базовый!AL19*базовый!$AB$34</f>
        <v>0</v>
      </c>
      <c r="AC19" s="20">
        <f>ABS(базовый!AC19*$AK$2)</f>
        <v>188</v>
      </c>
      <c r="AD19" s="42">
        <f>ABS(AC19*2+$H19)*базовый!AL19*базовый!$AD$34</f>
        <v>2005</v>
      </c>
      <c r="AE19" s="20">
        <f>ABS(базовый!AE19*$AK$2)</f>
        <v>188</v>
      </c>
      <c r="AF19" s="42">
        <f>ABS(AE19*2+$H19)*базовый!AL19*базовый!$AF$34</f>
        <v>2005</v>
      </c>
      <c r="AG19" s="20">
        <f>ABS(базовый!AG19*$AK$2)</f>
        <v>344</v>
      </c>
      <c r="AH19" s="34">
        <f>ABS(AG19*2+$H19)*базовый!AL19*базовый!$AH$34</f>
        <v>2317</v>
      </c>
      <c r="AI19" s="20">
        <f>ABS(базовый!AI19*$AK$2)</f>
        <v>229</v>
      </c>
      <c r="AJ19" s="34">
        <f>ABS(AI19*2+$H19)*базовый!AL19*базовый!$AJ$34</f>
        <v>2087</v>
      </c>
      <c r="AK19" s="160"/>
    </row>
    <row r="20" spans="1:37" ht="15.75" thickTop="1">
      <c r="A20" s="124">
        <v>250</v>
      </c>
      <c r="B20" s="157">
        <f>ABS(базовый!B20*$AK$2)</f>
        <v>0</v>
      </c>
      <c r="C20" s="7" t="s">
        <v>8</v>
      </c>
      <c r="D20" s="9">
        <f>ABS(базовый!D20*$AK$2)</f>
        <v>0</v>
      </c>
      <c r="E20" s="4">
        <f t="shared" si="1"/>
        <v>0</v>
      </c>
      <c r="F20" s="9">
        <f>ABS(базовый!F20*$AK$2)</f>
        <v>15</v>
      </c>
      <c r="G20" s="15">
        <f>ABS(F20*A20/10)</f>
        <v>375</v>
      </c>
      <c r="H20" s="19">
        <f>ABS(B20+E20+G20)*базовый!AL20</f>
        <v>0</v>
      </c>
      <c r="I20" s="20">
        <f>ABS(базовый!I20*$AK$2)</f>
        <v>90</v>
      </c>
      <c r="J20" s="33">
        <f>ABS(I20*2+H20)*базовый!AL20*базовый!$J$34</f>
        <v>0</v>
      </c>
      <c r="K20" s="20">
        <f>ABS(базовый!K20*$AK$2)</f>
        <v>179</v>
      </c>
      <c r="L20" s="33">
        <f>ABS(K20*2+$H20)*базовый!AL20*базовый!$L$34</f>
        <v>0</v>
      </c>
      <c r="M20" s="20">
        <f>ABS(базовый!M20*$AK$2)</f>
        <v>201</v>
      </c>
      <c r="N20" s="33">
        <f>ABS(M20*2+$H20)*базовый!AL20*базовый!$N$34</f>
        <v>0</v>
      </c>
      <c r="O20" s="20">
        <f>ABS(базовый!O20*$AK$2)</f>
        <v>238</v>
      </c>
      <c r="P20" s="33">
        <f>ABS(O20*2+$H20)*базовый!AL20*базовый!$P$34</f>
        <v>0</v>
      </c>
      <c r="Q20" s="20">
        <f>ABS(базовый!Q20*$AK$2)</f>
        <v>188</v>
      </c>
      <c r="R20" s="33">
        <f>ABS(Q20*2+$H20)*базовый!AL20*базовый!$R$34</f>
        <v>0</v>
      </c>
      <c r="S20" s="20">
        <f>ABS(базовый!S20*$AK$2)</f>
        <v>205</v>
      </c>
      <c r="T20" s="33">
        <f>ABS(S20*2+$H20)*базовый!AL20*базовый!$T$34</f>
        <v>0</v>
      </c>
      <c r="U20" s="20">
        <f>ABS(базовый!U20*$AK$2)</f>
        <v>165</v>
      </c>
      <c r="V20" s="33">
        <f>ABS(U20*2+$H20)*базовый!AL20*базовый!$V$34</f>
        <v>0</v>
      </c>
      <c r="W20" s="20">
        <f>ABS(базовый!W20*$AK$2)</f>
        <v>173</v>
      </c>
      <c r="X20" s="36">
        <f>ABS(W20*2+$H20)*базовый!AL20*базовый!$X$34</f>
        <v>0</v>
      </c>
      <c r="Y20" s="20">
        <f>ABS(базовый!Y20*$AK$2)</f>
        <v>216</v>
      </c>
      <c r="Z20" s="35">
        <f>ABS(Y20*2+$H20)*базовый!AL20*базовый!$Z$34</f>
        <v>0</v>
      </c>
      <c r="AA20" s="20">
        <f>ABS(базовый!AA20*$AK$2)</f>
        <v>0</v>
      </c>
      <c r="AB20" s="35">
        <f>ABS(AA20*2+$H20)*базовый!AL20*базовый!$AB$34</f>
        <v>0</v>
      </c>
      <c r="AC20" s="20">
        <f>ABS(базовый!AC20*$AK$2)</f>
        <v>188</v>
      </c>
      <c r="AD20" s="35">
        <f>ABS(AC20*2+$H20)*базовый!AL20*базовый!$AD$34</f>
        <v>0</v>
      </c>
      <c r="AE20" s="20">
        <f>ABS(базовый!AE20*$AK$2)</f>
        <v>188</v>
      </c>
      <c r="AF20" s="35">
        <f>ABS(AE20*2+$H20)*базовый!AL20*базовый!$AF$34</f>
        <v>0</v>
      </c>
      <c r="AG20" s="20">
        <f>ABS(базовый!AG20*$AK$2)</f>
        <v>344</v>
      </c>
      <c r="AH20" s="36">
        <f>ABS(AG20*2+$H20)*базовый!AL20*базовый!$AH$34</f>
        <v>0</v>
      </c>
      <c r="AI20" s="20">
        <f>ABS(базовый!AI20*$AK$2)</f>
        <v>229</v>
      </c>
      <c r="AJ20" s="36">
        <f>ABS(AI20*2+$H20)*базовый!AL20*базовый!$AJ$34</f>
        <v>0</v>
      </c>
      <c r="AK20" s="163">
        <v>250</v>
      </c>
    </row>
    <row r="21" spans="1:37" ht="15.75" thickBot="1">
      <c r="A21" s="125"/>
      <c r="B21" s="158"/>
      <c r="C21" s="8" t="s">
        <v>7</v>
      </c>
      <c r="D21" s="9">
        <f>ABS(базовый!D21*$AK$2)</f>
        <v>193</v>
      </c>
      <c r="E21" s="1">
        <f t="shared" si="1"/>
        <v>579</v>
      </c>
      <c r="F21" s="9">
        <f>ABS(базовый!F21*$AK$2)</f>
        <v>15</v>
      </c>
      <c r="G21" s="3">
        <f>ABS(F21*A20/10)</f>
        <v>375</v>
      </c>
      <c r="H21" s="16">
        <f>ABS(B20+E21+G21)*базовый!AL21</f>
        <v>0</v>
      </c>
      <c r="I21" s="20">
        <f>ABS(базовый!I21*$AK$2)</f>
        <v>90</v>
      </c>
      <c r="J21" s="34">
        <f>ABS(I21*2+H21)*базовый!AL21*базовый!$J$34</f>
        <v>0</v>
      </c>
      <c r="K21" s="20">
        <f>ABS(базовый!K21*$AK$2)</f>
        <v>179</v>
      </c>
      <c r="L21" s="34">
        <f>ABS(K21*2+$H21)*базовый!AL21*базовый!$L$34</f>
        <v>0</v>
      </c>
      <c r="M21" s="20">
        <f>ABS(базовый!M21*$AK$2)</f>
        <v>201</v>
      </c>
      <c r="N21" s="34">
        <f>ABS(M21*2+$H21)*базовый!AL21*базовый!$N$34</f>
        <v>0</v>
      </c>
      <c r="O21" s="20">
        <f>ABS(базовый!O21*$AK$2)</f>
        <v>238</v>
      </c>
      <c r="P21" s="34">
        <f>ABS(O21*2+$H21)*базовый!AL21*базовый!$P$34</f>
        <v>0</v>
      </c>
      <c r="Q21" s="20">
        <f>ABS(базовый!Q21*$AK$2)</f>
        <v>188</v>
      </c>
      <c r="R21" s="34">
        <f>ABS(Q21*2+$H21)*базовый!AL21*базовый!$R$34</f>
        <v>0</v>
      </c>
      <c r="S21" s="20">
        <f>ABS(базовый!S21*$AK$2)</f>
        <v>205</v>
      </c>
      <c r="T21" s="34">
        <f>ABS(S21*2+$H21)*базовый!AL21*базовый!$T$34</f>
        <v>0</v>
      </c>
      <c r="U21" s="20">
        <f>ABS(базовый!U21*$AK$2)</f>
        <v>165</v>
      </c>
      <c r="V21" s="34">
        <f>ABS(U21*2+$H21)*базовый!AL21*базовый!$V$34</f>
        <v>0</v>
      </c>
      <c r="W21" s="20">
        <f>ABS(базовый!W21*$AK$2)</f>
        <v>173</v>
      </c>
      <c r="X21" s="34">
        <f>ABS(W21*2+$H21)*базовый!AL21*базовый!$X$34</f>
        <v>0</v>
      </c>
      <c r="Y21" s="20">
        <f>ABS(базовый!Y21*$AK$2)</f>
        <v>216</v>
      </c>
      <c r="Z21" s="42">
        <f>ABS(Y21*2+$H21)*базовый!AL21*базовый!$Z$34</f>
        <v>0</v>
      </c>
      <c r="AA21" s="20">
        <f>ABS(базовый!AA21*$AK$2)</f>
        <v>0</v>
      </c>
      <c r="AB21" s="34">
        <f>ABS(AA21*2+$H21)*базовый!AL21*базовый!$AB$34</f>
        <v>0</v>
      </c>
      <c r="AC21" s="20">
        <f>ABS(базовый!AC21*$AK$2)</f>
        <v>188</v>
      </c>
      <c r="AD21" s="42">
        <f>ABS(AC21*2+$H21)*базовый!AL21*базовый!$AD$34</f>
        <v>0</v>
      </c>
      <c r="AE21" s="20">
        <f>ABS(базовый!AE21*$AK$2)</f>
        <v>188</v>
      </c>
      <c r="AF21" s="34">
        <f>ABS(AE21*2+$H21)*базовый!AL21*базовый!$AF$34</f>
        <v>0</v>
      </c>
      <c r="AG21" s="20">
        <f>ABS(базовый!AG21*$AK$2)</f>
        <v>344</v>
      </c>
      <c r="AH21" s="34">
        <f>ABS(AG21*2+$H21)*базовый!AL21*базовый!$AH$34</f>
        <v>0</v>
      </c>
      <c r="AI21" s="20">
        <f>ABS(базовый!AI21*$AK$2)</f>
        <v>229</v>
      </c>
      <c r="AJ21" s="34">
        <f>ABS(AI21*2+$H21)*базовый!AL21*базовый!$AJ$34</f>
        <v>0</v>
      </c>
      <c r="AK21" s="164"/>
    </row>
    <row r="22" spans="1:37" ht="15.75" thickTop="1">
      <c r="A22" s="122">
        <v>260</v>
      </c>
      <c r="B22" s="157">
        <f>ABS(базовый!B22*$AK$2)</f>
        <v>0</v>
      </c>
      <c r="C22" s="7" t="s">
        <v>8</v>
      </c>
      <c r="D22" s="9">
        <f>ABS(базовый!D22*$AK$2)</f>
        <v>0</v>
      </c>
      <c r="E22" s="4">
        <f t="shared" si="1"/>
        <v>0</v>
      </c>
      <c r="F22" s="9">
        <f>ABS(базовый!F22*$AK$2)</f>
        <v>15</v>
      </c>
      <c r="G22" s="15">
        <f>ABS(F22*A22/10)</f>
        <v>390</v>
      </c>
      <c r="H22" s="19">
        <f>ABS(B22+E22+G22)*базовый!AL22</f>
        <v>0</v>
      </c>
      <c r="I22" s="20">
        <f>ABS(базовый!I22*$AK$2)</f>
        <v>90</v>
      </c>
      <c r="J22" s="33">
        <f>ABS(I22*2+H22)*базовый!AL22*базовый!$J$34</f>
        <v>0</v>
      </c>
      <c r="K22" s="20">
        <f>ABS(базовый!K22*$AK$2)</f>
        <v>179</v>
      </c>
      <c r="L22" s="33">
        <f>ABS(K22*2+$H22)*базовый!AL22*базовый!$L$34</f>
        <v>0</v>
      </c>
      <c r="M22" s="20">
        <f>ABS(базовый!M22*$AK$2)</f>
        <v>201</v>
      </c>
      <c r="N22" s="33">
        <f>ABS(M22*2+$H22)*базовый!AL22*базовый!$N$34</f>
        <v>0</v>
      </c>
      <c r="O22" s="20">
        <f>ABS(базовый!O22*$AK$2)</f>
        <v>238</v>
      </c>
      <c r="P22" s="33">
        <f>ABS(O22*2+$H22)*базовый!AL22*базовый!$P$34</f>
        <v>0</v>
      </c>
      <c r="Q22" s="20">
        <f>ABS(базовый!Q22*$AK$2)</f>
        <v>188</v>
      </c>
      <c r="R22" s="33">
        <f>ABS(Q22*2+$H22)*базовый!AL22*базовый!$R$34</f>
        <v>0</v>
      </c>
      <c r="S22" s="20">
        <f>ABS(базовый!S22*$AK$2)</f>
        <v>205</v>
      </c>
      <c r="T22" s="33">
        <f>ABS(S22*2+$H22)*базовый!AL22*базовый!$T$34</f>
        <v>0</v>
      </c>
      <c r="U22" s="20">
        <f>ABS(базовый!U22*$AK$2)</f>
        <v>165</v>
      </c>
      <c r="V22" s="33">
        <f>ABS(U22*2+$H22)*базовый!AL22*базовый!$V$34</f>
        <v>0</v>
      </c>
      <c r="W22" s="20">
        <f>ABS(базовый!W22*$AK$2)</f>
        <v>173</v>
      </c>
      <c r="X22" s="36">
        <f>ABS(W22*2+$H22)*базовый!AL22*базовый!$X$34</f>
        <v>0</v>
      </c>
      <c r="Y22" s="20">
        <f>ABS(базовый!Y22*$AK$2)</f>
        <v>216</v>
      </c>
      <c r="Z22" s="35">
        <f>ABS(Y22*2+$H22)*базовый!AL22*базовый!$Z$34</f>
        <v>0</v>
      </c>
      <c r="AA22" s="20">
        <f>ABS(базовый!AA22*$AK$2)</f>
        <v>0</v>
      </c>
      <c r="AB22" s="36">
        <f>ABS(AA22*2+$H22)*базовый!AL22*базовый!$AB$34</f>
        <v>0</v>
      </c>
      <c r="AC22" s="20">
        <f>ABS(базовый!AC22*$AK$2)</f>
        <v>188</v>
      </c>
      <c r="AD22" s="35">
        <f>ABS(AC22*2+$H22)*базовый!AL22*базовый!$AD$34</f>
        <v>0</v>
      </c>
      <c r="AE22" s="20">
        <f>ABS(базовый!AE22*$AK$2)</f>
        <v>188</v>
      </c>
      <c r="AF22" s="36">
        <f>ABS(AE22*2+$H22)*базовый!AL22*базовый!$AF$34</f>
        <v>0</v>
      </c>
      <c r="AG22" s="20">
        <f>ABS(базовый!AG22*$AK$2)</f>
        <v>344</v>
      </c>
      <c r="AH22" s="36">
        <f>ABS(AG22*2+$H22)*базовый!AL22*базовый!$AH$34</f>
        <v>0</v>
      </c>
      <c r="AI22" s="20">
        <f>ABS(базовый!AI22*$AK$2)</f>
        <v>229</v>
      </c>
      <c r="AJ22" s="36">
        <f>ABS(AI22*2+$H22)*базовый!AL22*базовый!$AJ$34</f>
        <v>0</v>
      </c>
      <c r="AK22" s="159">
        <v>260</v>
      </c>
    </row>
    <row r="23" spans="1:37" ht="15.75" thickBot="1">
      <c r="A23" s="123"/>
      <c r="B23" s="158"/>
      <c r="C23" s="8" t="s">
        <v>7</v>
      </c>
      <c r="D23" s="9">
        <f>ABS(базовый!D23*$AK$2)</f>
        <v>193</v>
      </c>
      <c r="E23" s="1">
        <f t="shared" si="1"/>
        <v>579</v>
      </c>
      <c r="F23" s="9">
        <f>ABS(базовый!F23*$AK$2)</f>
        <v>15</v>
      </c>
      <c r="G23" s="3">
        <f>ABS(F23*A22/10)</f>
        <v>390</v>
      </c>
      <c r="H23" s="16">
        <f>ABS(B22+E23+G23)*базовый!AL23</f>
        <v>0</v>
      </c>
      <c r="I23" s="20">
        <f>ABS(базовый!I23*$AK$2)</f>
        <v>90</v>
      </c>
      <c r="J23" s="34">
        <f>ABS(I23*2+H23)*базовый!AL23*базовый!$J$34</f>
        <v>0</v>
      </c>
      <c r="K23" s="20">
        <f>ABS(базовый!K23*$AK$2)</f>
        <v>179</v>
      </c>
      <c r="L23" s="34">
        <f>ABS(K23*2+$H23)*базовый!AL23*базовый!$L$34</f>
        <v>0</v>
      </c>
      <c r="M23" s="20">
        <f>ABS(базовый!M23*$AK$2)</f>
        <v>201</v>
      </c>
      <c r="N23" s="34">
        <f>ABS(M23*2+$H23)*базовый!AL23*базовый!$N$34</f>
        <v>0</v>
      </c>
      <c r="O23" s="20">
        <f>ABS(базовый!O23*$AK$2)</f>
        <v>238</v>
      </c>
      <c r="P23" s="34">
        <f>ABS(O23*2+$H23)*базовый!AL23*базовый!$P$34</f>
        <v>0</v>
      </c>
      <c r="Q23" s="20">
        <f>ABS(базовый!Q23*$AK$2)</f>
        <v>188</v>
      </c>
      <c r="R23" s="34">
        <f>ABS(Q23*2+$H23)*базовый!AL23*базовый!$R$34</f>
        <v>0</v>
      </c>
      <c r="S23" s="20">
        <f>ABS(базовый!S23*$AK$2)</f>
        <v>205</v>
      </c>
      <c r="T23" s="34">
        <f>ABS(S23*2+$H23)*базовый!AL23*базовый!$T$34</f>
        <v>0</v>
      </c>
      <c r="U23" s="20">
        <f>ABS(базовый!U23*$AK$2)</f>
        <v>165</v>
      </c>
      <c r="V23" s="34">
        <f>ABS(U23*2+$H23)*базовый!AL23*базовый!$V$34</f>
        <v>0</v>
      </c>
      <c r="W23" s="20">
        <f>ABS(базовый!W23*$AK$2)</f>
        <v>173</v>
      </c>
      <c r="X23" s="34">
        <f>ABS(W23*2+$H23)*базовый!AL23*базовый!$X$34</f>
        <v>0</v>
      </c>
      <c r="Y23" s="20">
        <f>ABS(базовый!Y23*$AK$2)</f>
        <v>216</v>
      </c>
      <c r="Z23" s="42">
        <f>ABS(Y23*2+$H23)*базовый!AL23*базовый!$Z$34</f>
        <v>0</v>
      </c>
      <c r="AA23" s="20">
        <f>ABS(базовый!AA23*$AK$2)</f>
        <v>0</v>
      </c>
      <c r="AB23" s="34">
        <f>ABS(AA23*2+$H23)*базовый!AL23*базовый!$AB$34</f>
        <v>0</v>
      </c>
      <c r="AC23" s="20">
        <f>ABS(базовый!AC23*$AK$2)</f>
        <v>188</v>
      </c>
      <c r="AD23" s="42">
        <f>ABS(AC23*2+$H23)*базовый!AL23*базовый!$AD$34</f>
        <v>0</v>
      </c>
      <c r="AE23" s="20">
        <f>ABS(базовый!AE23*$AK$2)</f>
        <v>188</v>
      </c>
      <c r="AF23" s="42">
        <f>ABS(AE23*2+$H23)*базовый!AL23*базовый!$AF$34</f>
        <v>0</v>
      </c>
      <c r="AG23" s="20">
        <f>ABS(базовый!AG23*$AK$2)</f>
        <v>344</v>
      </c>
      <c r="AH23" s="34">
        <f>ABS(AG23*2+$H23)*базовый!AL23*базовый!$AH$34</f>
        <v>0</v>
      </c>
      <c r="AI23" s="20">
        <f>ABS(базовый!AI23*$AK$2)</f>
        <v>229</v>
      </c>
      <c r="AJ23" s="34">
        <f>ABS(AI23*2+$H23)*базовый!AL23*базовый!$AJ$34</f>
        <v>0</v>
      </c>
      <c r="AK23" s="160"/>
    </row>
    <row r="24" spans="1:37" ht="15.75" thickTop="1">
      <c r="A24" s="124">
        <v>280</v>
      </c>
      <c r="B24" s="157">
        <f>ABS(базовый!B24*$AK$2)</f>
        <v>0</v>
      </c>
      <c r="C24" s="7" t="s">
        <v>8</v>
      </c>
      <c r="D24" s="9">
        <f>ABS(базовый!D24*$AK$2)</f>
        <v>0</v>
      </c>
      <c r="E24" s="4">
        <f t="shared" si="1"/>
        <v>0</v>
      </c>
      <c r="F24" s="9">
        <f>ABS(базовый!F24*$AK$2)</f>
        <v>15</v>
      </c>
      <c r="G24" s="15">
        <f>ABS(F24*A24/10)</f>
        <v>420</v>
      </c>
      <c r="H24" s="19">
        <f>ABS(B24+E24+G24)*базовый!AL24</f>
        <v>0</v>
      </c>
      <c r="I24" s="20">
        <f>ABS(базовый!I24*$AK$2)</f>
        <v>90</v>
      </c>
      <c r="J24" s="33">
        <f>ABS(I24*2+H24)*базовый!AL24*базовый!$J$34</f>
        <v>0</v>
      </c>
      <c r="K24" s="20">
        <f>ABS(базовый!K24*$AK$2)</f>
        <v>179</v>
      </c>
      <c r="L24" s="33">
        <f>ABS(K24*2+$H24)*базовый!AL24*базовый!$L$34</f>
        <v>0</v>
      </c>
      <c r="M24" s="20">
        <f>ABS(базовый!M24*$AK$2)</f>
        <v>201</v>
      </c>
      <c r="N24" s="33">
        <f>ABS(M24*2+$H24)*базовый!AL24*базовый!$N$34</f>
        <v>0</v>
      </c>
      <c r="O24" s="20">
        <f>ABS(базовый!O24*$AK$2)</f>
        <v>238</v>
      </c>
      <c r="P24" s="33">
        <f>ABS(O24*2+$H24)*базовый!AL24*базовый!$P$34</f>
        <v>0</v>
      </c>
      <c r="Q24" s="20">
        <f>ABS(базовый!Q24*$AK$2)</f>
        <v>188</v>
      </c>
      <c r="R24" s="33">
        <f>ABS(Q24*2+$H24)*базовый!AL24*базовый!$R$34</f>
        <v>0</v>
      </c>
      <c r="S24" s="20">
        <f>ABS(базовый!S24*$AK$2)</f>
        <v>205</v>
      </c>
      <c r="T24" s="33">
        <f>ABS(S24*2+$H24)*базовый!AL24*базовый!$T$34</f>
        <v>0</v>
      </c>
      <c r="U24" s="20">
        <f>ABS(базовый!U24*$AK$2)</f>
        <v>165</v>
      </c>
      <c r="V24" s="33">
        <f>ABS(U24*2+$H24)*базовый!AL24*базовый!$V$34</f>
        <v>0</v>
      </c>
      <c r="W24" s="20">
        <f>ABS(базовый!W24*$AK$2)</f>
        <v>173</v>
      </c>
      <c r="X24" s="36">
        <f>ABS(W24*2+$H24)*базовый!AL24*базовый!$X$34</f>
        <v>0</v>
      </c>
      <c r="Y24" s="20">
        <f>ABS(базовый!Y24*$AK$2)</f>
        <v>216</v>
      </c>
      <c r="Z24" s="35">
        <f>ABS(Y24*2+$H24)*базовый!AL24*базовый!$Z$34</f>
        <v>0</v>
      </c>
      <c r="AA24" s="20">
        <f>ABS(базовый!AA24*$AK$2)</f>
        <v>0</v>
      </c>
      <c r="AB24" s="36">
        <f>ABS(AA24*2+$H24)*базовый!AL24*базовый!$AB$34</f>
        <v>0</v>
      </c>
      <c r="AC24" s="20">
        <f>ABS(базовый!AC24*$AK$2)</f>
        <v>188</v>
      </c>
      <c r="AD24" s="35">
        <f>ABS(AC24*2+$H24)*базовый!AL24*базовый!$AD$34</f>
        <v>0</v>
      </c>
      <c r="AE24" s="20">
        <f>ABS(базовый!AE24*$AK$2)</f>
        <v>188</v>
      </c>
      <c r="AF24" s="35">
        <f>ABS(AE24*2+$H24)*базовый!AL24*базовый!$AF$34</f>
        <v>0</v>
      </c>
      <c r="AG24" s="20">
        <f>ABS(базовый!AG24*$AK$2)</f>
        <v>344</v>
      </c>
      <c r="AH24" s="36">
        <f>ABS(AG24*2+$H24)*базовый!AL24*базовый!$AH$34</f>
        <v>0</v>
      </c>
      <c r="AI24" s="20">
        <f>ABS(базовый!AI24*$AK$2)</f>
        <v>229</v>
      </c>
      <c r="AJ24" s="36">
        <f>ABS(AI24*2+$H24)*базовый!AL24*базовый!$AJ$34</f>
        <v>0</v>
      </c>
      <c r="AK24" s="163">
        <v>280</v>
      </c>
    </row>
    <row r="25" spans="1:37" ht="15.75" thickBot="1">
      <c r="A25" s="125"/>
      <c r="B25" s="158"/>
      <c r="C25" s="8" t="s">
        <v>7</v>
      </c>
      <c r="D25" s="9">
        <f>ABS(базовый!D25*$AK$2)</f>
        <v>193</v>
      </c>
      <c r="E25" s="1">
        <f t="shared" si="1"/>
        <v>579</v>
      </c>
      <c r="F25" s="9">
        <f>ABS(базовый!F25*$AK$2)</f>
        <v>15</v>
      </c>
      <c r="G25" s="3">
        <f>ABS(F25*A24/10)</f>
        <v>420</v>
      </c>
      <c r="H25" s="16">
        <f>ABS(B24+E25+G25)*базовый!AL25</f>
        <v>0</v>
      </c>
      <c r="I25" s="20">
        <f>ABS(базовый!I25*$AK$2)</f>
        <v>90</v>
      </c>
      <c r="J25" s="34">
        <f>ABS(I25*2+H25)*базовый!AL25*базовый!$J$34</f>
        <v>0</v>
      </c>
      <c r="K25" s="20">
        <f>ABS(базовый!K25*$AK$2)</f>
        <v>179</v>
      </c>
      <c r="L25" s="34">
        <f>ABS(K25*2+$H25)*базовый!AL25*базовый!$L$34</f>
        <v>0</v>
      </c>
      <c r="M25" s="20">
        <f>ABS(базовый!M25*$AK$2)</f>
        <v>201</v>
      </c>
      <c r="N25" s="34">
        <f>ABS(M25*2+$H25)*базовый!AL25*базовый!$N$34</f>
        <v>0</v>
      </c>
      <c r="O25" s="20">
        <f>ABS(базовый!O25*$AK$2)</f>
        <v>238</v>
      </c>
      <c r="P25" s="34">
        <f>ABS(O25*2+$H25)*базовый!AL25*базовый!$P$34</f>
        <v>0</v>
      </c>
      <c r="Q25" s="20">
        <f>ABS(базовый!Q25*$AK$2)</f>
        <v>188</v>
      </c>
      <c r="R25" s="34">
        <f>ABS(Q25*2+$H25)*базовый!AL25*базовый!$R$34</f>
        <v>0</v>
      </c>
      <c r="S25" s="20">
        <f>ABS(базовый!S25*$AK$2)</f>
        <v>205</v>
      </c>
      <c r="T25" s="34">
        <f>ABS(S25*2+$H25)*базовый!AL25*базовый!$T$34</f>
        <v>0</v>
      </c>
      <c r="U25" s="20">
        <f>ABS(базовый!U25*$AK$2)</f>
        <v>165</v>
      </c>
      <c r="V25" s="34">
        <f>ABS(U25*2+$H25)*базовый!AL25*базовый!$V$34</f>
        <v>0</v>
      </c>
      <c r="W25" s="20">
        <f>ABS(базовый!W25*$AK$2)</f>
        <v>173</v>
      </c>
      <c r="X25" s="34">
        <f>ABS(W25*2+$H25)*базовый!AL25*базовый!$X$34</f>
        <v>0</v>
      </c>
      <c r="Y25" s="20">
        <f>ABS(базовый!Y25*$AK$2)</f>
        <v>216</v>
      </c>
      <c r="Z25" s="34">
        <f>ABS(Y25*2+$H25)*базовый!AL25*базовый!$Z$34</f>
        <v>0</v>
      </c>
      <c r="AA25" s="20">
        <f>ABS(базовый!AA25*$AK$2)</f>
        <v>0</v>
      </c>
      <c r="AB25" s="42">
        <f>ABS(AA25*2+$H25)*базовый!AL25*базовый!$AB$34</f>
        <v>0</v>
      </c>
      <c r="AC25" s="20">
        <f>ABS(базовый!AC25*$AK$2)</f>
        <v>188</v>
      </c>
      <c r="AD25" s="34">
        <f>ABS(AC25*2+$H25)*базовый!AL25*базовый!$AD$34</f>
        <v>0</v>
      </c>
      <c r="AE25" s="20">
        <f>ABS(базовый!AE25*$AK$2)</f>
        <v>188</v>
      </c>
      <c r="AF25" s="34">
        <f>ABS(AE25*2+$H25)*базовый!AL25*базовый!$AF$34</f>
        <v>0</v>
      </c>
      <c r="AG25" s="20">
        <f>ABS(базовый!AG25*$AK$2)</f>
        <v>344</v>
      </c>
      <c r="AH25" s="34">
        <f>ABS(AG25*2+$H25)*базовый!AL25*базовый!$AH$34</f>
        <v>0</v>
      </c>
      <c r="AI25" s="20">
        <f>ABS(базовый!AI25*$AK$2)</f>
        <v>229</v>
      </c>
      <c r="AJ25" s="34">
        <f>ABS(AI25*2+$H25)*базовый!AL25*базовый!$AJ$34</f>
        <v>0</v>
      </c>
      <c r="AK25" s="164"/>
    </row>
    <row r="26" spans="1:37" ht="15.75" thickTop="1">
      <c r="A26" s="122">
        <v>300</v>
      </c>
      <c r="B26" s="157">
        <f>ABS(базовый!B26*$AK$2)</f>
        <v>862</v>
      </c>
      <c r="C26" s="7" t="s">
        <v>8</v>
      </c>
      <c r="D26" s="9">
        <f>ABS(базовый!D26*$AK$2)</f>
        <v>0</v>
      </c>
      <c r="E26" s="4">
        <f t="shared" si="1"/>
        <v>0</v>
      </c>
      <c r="F26" s="9">
        <f>ABS(базовый!F26*$AK$2)</f>
        <v>15</v>
      </c>
      <c r="G26" s="15">
        <f>ABS(F26*A26/10)</f>
        <v>450</v>
      </c>
      <c r="H26" s="19">
        <f>ABS(B26+E26+G26)*базовый!AL26</f>
        <v>0</v>
      </c>
      <c r="I26" s="20">
        <f>ABS(базовый!I26*$AK$2)</f>
        <v>90</v>
      </c>
      <c r="J26" s="33">
        <f>ABS(I26*2+H26)*базовый!AL26*базовый!$J$34</f>
        <v>0</v>
      </c>
      <c r="K26" s="20">
        <f>ABS(базовый!K26*$AK$2)</f>
        <v>179</v>
      </c>
      <c r="L26" s="33">
        <f>ABS(K26*2+$H26)*базовый!AL26*базовый!$L$34</f>
        <v>0</v>
      </c>
      <c r="M26" s="20">
        <f>ABS(базовый!M26*$AK$2)</f>
        <v>201</v>
      </c>
      <c r="N26" s="33">
        <f>ABS(M26*2+$H26)*базовый!AL26*базовый!$N$34</f>
        <v>0</v>
      </c>
      <c r="O26" s="20">
        <f>ABS(базовый!O26*$AK$2)</f>
        <v>238</v>
      </c>
      <c r="P26" s="33">
        <f>ABS(O26*2+$H26)*базовый!AL26*базовый!$P$34</f>
        <v>0</v>
      </c>
      <c r="Q26" s="20">
        <f>ABS(базовый!Q26*$AK$2)</f>
        <v>188</v>
      </c>
      <c r="R26" s="33">
        <f>ABS(Q26*2+$H26)*базовый!AL26*базовый!$R$34</f>
        <v>0</v>
      </c>
      <c r="S26" s="20">
        <f>ABS(базовый!S26*$AK$2)</f>
        <v>205</v>
      </c>
      <c r="T26" s="33">
        <f>ABS(S26*2+$H26)*базовый!AL26*базовый!$T$34</f>
        <v>0</v>
      </c>
      <c r="U26" s="20">
        <f>ABS(базовый!U26*$AK$2)</f>
        <v>165</v>
      </c>
      <c r="V26" s="33">
        <f>ABS(U26*2+$H26)*базовый!AL26*базовый!$V$34</f>
        <v>0</v>
      </c>
      <c r="W26" s="20">
        <f>ABS(базовый!W26*$AK$2)</f>
        <v>173</v>
      </c>
      <c r="X26" s="36">
        <f>ABS(W26*2+$H26)*базовый!AL26*базовый!$X$34</f>
        <v>0</v>
      </c>
      <c r="Y26" s="20">
        <f>ABS(базовый!Y26*$AK$2)</f>
        <v>216</v>
      </c>
      <c r="Z26" s="36">
        <f>ABS(Y26*2+$H26)*базовый!AL26*базовый!$Z$34</f>
        <v>0</v>
      </c>
      <c r="AA26" s="20">
        <f>ABS(базовый!AA26*$AK$2)</f>
        <v>0</v>
      </c>
      <c r="AB26" s="35">
        <f>ABS(AA26*2+$H26)*базовый!AL26*базовый!$AB$34</f>
        <v>0</v>
      </c>
      <c r="AC26" s="20">
        <f>ABS(базовый!AC26*$AK$2)</f>
        <v>188</v>
      </c>
      <c r="AD26" s="36">
        <f>ABS(AC26*2+$H26)*базовый!AL26*базовый!$AD$34</f>
        <v>0</v>
      </c>
      <c r="AE26" s="20">
        <f>ABS(базовый!AE26*$AK$2)</f>
        <v>188</v>
      </c>
      <c r="AF26" s="36">
        <f>ABS(AE26*2+$H26)*базовый!AL26*базовый!$AF$34</f>
        <v>0</v>
      </c>
      <c r="AG26" s="20">
        <f>ABS(базовый!AG26*$AK$2)</f>
        <v>344</v>
      </c>
      <c r="AH26" s="36">
        <f>ABS(AG26*2+$H26)*базовый!AL26*базовый!$AH$34</f>
        <v>0</v>
      </c>
      <c r="AI26" s="20">
        <f>ABS(базовый!AI26*$AK$2)</f>
        <v>229</v>
      </c>
      <c r="AJ26" s="36">
        <f>ABS(AI26*2+$H26)*базовый!AL26*базовый!$AJ$34</f>
        <v>0</v>
      </c>
      <c r="AK26" s="159">
        <v>300</v>
      </c>
    </row>
    <row r="27" spans="1:37" ht="15.75" thickBot="1">
      <c r="A27" s="123"/>
      <c r="B27" s="158"/>
      <c r="C27" s="8" t="s">
        <v>7</v>
      </c>
      <c r="D27" s="9">
        <f>ABS(базовый!D27*$AK$2)</f>
        <v>193</v>
      </c>
      <c r="E27" s="1">
        <f t="shared" si="1"/>
        <v>579</v>
      </c>
      <c r="F27" s="9">
        <f>ABS(базовый!F27*$AK$2)</f>
        <v>15</v>
      </c>
      <c r="G27" s="3">
        <f>ABS(F27*A26/10)</f>
        <v>450</v>
      </c>
      <c r="H27" s="16">
        <f>ABS(B26+E27+G27)*базовый!AL27</f>
        <v>1891</v>
      </c>
      <c r="I27" s="20">
        <f>ABS(базовый!I27*$AK$2)</f>
        <v>90</v>
      </c>
      <c r="J27" s="34">
        <f>ABS(I27*2+H27)*базовый!AL27*базовый!$J$34</f>
        <v>2071</v>
      </c>
      <c r="K27" s="20">
        <f>ABS(базовый!K27*$AK$2)</f>
        <v>179</v>
      </c>
      <c r="L27" s="34">
        <f>ABS(K27*2+$H27)*базовый!AL27*базовый!$L$34</f>
        <v>2249</v>
      </c>
      <c r="M27" s="20">
        <f>ABS(базовый!M27*$AK$2)</f>
        <v>201</v>
      </c>
      <c r="N27" s="34">
        <f>ABS(M27*2+$H27)*базовый!AL27*базовый!$N$34</f>
        <v>2293</v>
      </c>
      <c r="O27" s="20">
        <f>ABS(базовый!O27*$AK$2)</f>
        <v>238</v>
      </c>
      <c r="P27" s="34">
        <f>ABS(O27*2+$H27)*базовый!AL27*базовый!$P$34</f>
        <v>2367</v>
      </c>
      <c r="Q27" s="20">
        <f>ABS(базовый!Q27*$AK$2)</f>
        <v>188</v>
      </c>
      <c r="R27" s="34">
        <f>ABS(Q27*2+$H27)*базовый!AL27*базовый!$R$34</f>
        <v>2267</v>
      </c>
      <c r="S27" s="20">
        <f>ABS(базовый!S27*$AK$2)</f>
        <v>205</v>
      </c>
      <c r="T27" s="34">
        <f>ABS(S27*2+$H27)*базовый!AL27*базовый!$T$34</f>
        <v>2301</v>
      </c>
      <c r="U27" s="20">
        <f>ABS(базовый!U27*$AK$2)</f>
        <v>165</v>
      </c>
      <c r="V27" s="34">
        <f>ABS(U27*2+$H27)*базовый!AL27*базовый!$V$34</f>
        <v>2221</v>
      </c>
      <c r="W27" s="20">
        <f>ABS(базовый!W27*$AK$2)</f>
        <v>173</v>
      </c>
      <c r="X27" s="34">
        <f>ABS(W27*2+$H27)*базовый!AL27*базовый!$X$34</f>
        <v>2237</v>
      </c>
      <c r="Y27" s="20">
        <f>ABS(базовый!Y27*$AK$2)</f>
        <v>216</v>
      </c>
      <c r="Z27" s="34">
        <f>ABS(Y27*2+$H27)*базовый!AL27*базовый!$Z$34</f>
        <v>2323</v>
      </c>
      <c r="AA27" s="20">
        <f>ABS(базовый!AA27*$AK$2)</f>
        <v>0</v>
      </c>
      <c r="AB27" s="42">
        <f>ABS(AA27*2+$H27)*базовый!AL27*базовый!$AB$34</f>
        <v>0</v>
      </c>
      <c r="AC27" s="20">
        <f>ABS(базовый!AC27*$AK$2)</f>
        <v>188</v>
      </c>
      <c r="AD27" s="34">
        <f>ABS(AC27*2+$H27)*базовый!AL27*базовый!$AD$34</f>
        <v>2267</v>
      </c>
      <c r="AE27" s="20">
        <f>ABS(базовый!AE27*$AK$2)</f>
        <v>188</v>
      </c>
      <c r="AF27" s="34">
        <f>ABS(AE27*2+$H27)*базовый!AL27*базовый!$AF$34</f>
        <v>2267</v>
      </c>
      <c r="AG27" s="20">
        <f>ABS(базовый!AG27*$AK$2)</f>
        <v>344</v>
      </c>
      <c r="AH27" s="34">
        <f>ABS(AG27*2+$H27)*базовый!AL27*базовый!$AH$34</f>
        <v>2579</v>
      </c>
      <c r="AI27" s="20">
        <f>ABS(базовый!AI27*$AK$2)</f>
        <v>229</v>
      </c>
      <c r="AJ27" s="34">
        <f>ABS(AI27*2+$H27)*базовый!AL27*базовый!$AJ$34</f>
        <v>2349</v>
      </c>
      <c r="AK27" s="160"/>
    </row>
    <row r="28" spans="1:37" ht="15.75" thickTop="1">
      <c r="A28" s="126">
        <v>320</v>
      </c>
      <c r="B28" s="91">
        <f>ABS(базовый!B28*$AK$2)</f>
        <v>955</v>
      </c>
      <c r="C28" s="7" t="s">
        <v>8</v>
      </c>
      <c r="D28" s="9">
        <f>ABS(базовый!D28*$AK$2)</f>
        <v>0</v>
      </c>
      <c r="E28" s="4">
        <f t="shared" si="1"/>
        <v>0</v>
      </c>
      <c r="F28" s="9">
        <f>ABS(базовый!F28*$AK$2)</f>
        <v>15</v>
      </c>
      <c r="G28" s="13">
        <f>ABS(F28*A28/10)</f>
        <v>480</v>
      </c>
      <c r="H28" s="19">
        <f>ABS(B28+E28+G28)*базовый!AL28</f>
        <v>0</v>
      </c>
      <c r="I28" s="20">
        <f>ABS(базовый!I28*$AK$2)</f>
        <v>90</v>
      </c>
      <c r="J28" s="33">
        <f>ABS(I28*2+H28)*базовый!AL28*базовый!$J$34</f>
        <v>0</v>
      </c>
      <c r="K28" s="20">
        <f>ABS(базовый!K28*$AK$2)</f>
        <v>179</v>
      </c>
      <c r="L28" s="33">
        <f>ABS(K28*2+$H28)*базовый!AL28*базовый!$L$34</f>
        <v>0</v>
      </c>
      <c r="M28" s="20">
        <f>ABS(базовый!M28*$AK$2)</f>
        <v>201</v>
      </c>
      <c r="N28" s="33">
        <f>ABS(M28*2+$H28)*базовый!AL28*базовый!$N$34</f>
        <v>0</v>
      </c>
      <c r="O28" s="20">
        <f>ABS(базовый!O28*$AK$2)</f>
        <v>238</v>
      </c>
      <c r="P28" s="33">
        <f>ABS(O28*2+$H28)*базовый!AL28*базовый!$P$34</f>
        <v>0</v>
      </c>
      <c r="Q28" s="20">
        <f>ABS(базовый!Q28*$AK$2)</f>
        <v>188</v>
      </c>
      <c r="R28" s="33">
        <f>ABS(Q28*2+$H28)*базовый!AL28*базовый!$R$34</f>
        <v>0</v>
      </c>
      <c r="S28" s="20">
        <f>ABS(базовый!S28*$AK$2)</f>
        <v>205</v>
      </c>
      <c r="T28" s="33">
        <f>ABS(S28*2+$H28)*базовый!AL28*базовый!$T$34</f>
        <v>0</v>
      </c>
      <c r="U28" s="20">
        <f>ABS(базовый!U28*$AK$2)</f>
        <v>165</v>
      </c>
      <c r="V28" s="33">
        <f>ABS(U28*2+$H28)*базовый!AL28*базовый!$V$34</f>
        <v>0</v>
      </c>
      <c r="W28" s="20">
        <f>ABS(базовый!W28*$AK$2)</f>
        <v>173</v>
      </c>
      <c r="X28" s="36">
        <f>ABS(W28*2+$H28)*базовый!AL28*базовый!$X$34</f>
        <v>0</v>
      </c>
      <c r="Y28" s="20">
        <f>ABS(базовый!Y28*$AK$2)</f>
        <v>216</v>
      </c>
      <c r="Z28" s="36">
        <f>ABS(Y28*2+$H28)*базовый!AL28*базовый!$Z$34</f>
        <v>0</v>
      </c>
      <c r="AA28" s="20">
        <f>ABS(базовый!AA28*$AK$2)</f>
        <v>0</v>
      </c>
      <c r="AB28" s="35">
        <f>ABS(AA28*2+$H28)*базовый!AL28*базовый!$AB$34</f>
        <v>0</v>
      </c>
      <c r="AC28" s="20">
        <f>ABS(базовый!AC28*$AK$2)</f>
        <v>188</v>
      </c>
      <c r="AD28" s="36">
        <f>ABS(AC28*2+$H28)*базовый!AL28*базовый!$AD$34</f>
        <v>0</v>
      </c>
      <c r="AE28" s="20">
        <f>ABS(базовый!AE28*$AK$2)</f>
        <v>188</v>
      </c>
      <c r="AF28" s="36">
        <f>ABS(AE28*2+$H28)*базовый!AL28*базовый!$AF$34</f>
        <v>0</v>
      </c>
      <c r="AG28" s="20">
        <f>ABS(базовый!AG28*$AK$2)</f>
        <v>344</v>
      </c>
      <c r="AH28" s="36">
        <f>ABS(AG28*2+$H28)*базовый!AL28*базовый!$AH$34</f>
        <v>0</v>
      </c>
      <c r="AI28" s="20">
        <f>ABS(базовый!AI28*$AK$2)</f>
        <v>229</v>
      </c>
      <c r="AJ28" s="36">
        <f>ABS(AI28*2+$H28)*базовый!AL28*базовый!$AJ$34</f>
        <v>0</v>
      </c>
      <c r="AK28" s="155">
        <v>320</v>
      </c>
    </row>
    <row r="29" spans="1:37" ht="15.75" thickBot="1">
      <c r="A29" s="129"/>
      <c r="B29" s="96"/>
      <c r="C29" s="8" t="s">
        <v>7</v>
      </c>
      <c r="D29" s="9">
        <f>ABS(базовый!D29*$AK$2)</f>
        <v>193</v>
      </c>
      <c r="E29" s="1">
        <f t="shared" si="1"/>
        <v>579</v>
      </c>
      <c r="F29" s="9">
        <f>ABS(базовый!F29*$AK$2)</f>
        <v>15</v>
      </c>
      <c r="G29" s="14">
        <f>ABS(F29*A28/10)</f>
        <v>480</v>
      </c>
      <c r="H29" s="16">
        <f>ABS(B28+E29+G29)*базовый!AL29</f>
        <v>2014</v>
      </c>
      <c r="I29" s="20">
        <f>ABS(базовый!I29*$AK$2)</f>
        <v>90</v>
      </c>
      <c r="J29" s="34">
        <f>ABS(I29*2+H29)*базовый!AL29*базовый!$J$34</f>
        <v>2194</v>
      </c>
      <c r="K29" s="20">
        <f>ABS(базовый!K29*$AK$2)</f>
        <v>179</v>
      </c>
      <c r="L29" s="34">
        <f>ABS(K29*2+$H29)*базовый!AL29*базовый!$L$34</f>
        <v>2372</v>
      </c>
      <c r="M29" s="20">
        <f>ABS(базовый!M29*$AK$2)</f>
        <v>201</v>
      </c>
      <c r="N29" s="34">
        <f>ABS(M29*2+$H29)*базовый!AL29*базовый!$N$34</f>
        <v>2416</v>
      </c>
      <c r="O29" s="20">
        <f>ABS(базовый!O29*$AK$2)</f>
        <v>238</v>
      </c>
      <c r="P29" s="34">
        <f>ABS(O29*2+$H29)*базовый!AL29*базовый!$P$34</f>
        <v>2490</v>
      </c>
      <c r="Q29" s="20">
        <f>ABS(базовый!Q29*$AK$2)</f>
        <v>188</v>
      </c>
      <c r="R29" s="34">
        <f>ABS(Q29*2+$H29)*базовый!AL29*базовый!$R$34</f>
        <v>2390</v>
      </c>
      <c r="S29" s="20">
        <f>ABS(базовый!S29*$AK$2)</f>
        <v>205</v>
      </c>
      <c r="T29" s="34">
        <f>ABS(S29*2+$H29)*базовый!AL29*базовый!$T$34</f>
        <v>2424</v>
      </c>
      <c r="U29" s="20">
        <f>ABS(базовый!U29*$AK$2)</f>
        <v>165</v>
      </c>
      <c r="V29" s="34">
        <f>ABS(U29*2+$H29)*базовый!AL29*базовый!$V$34</f>
        <v>2344</v>
      </c>
      <c r="W29" s="20">
        <f>ABS(базовый!W29*$AK$2)</f>
        <v>173</v>
      </c>
      <c r="X29" s="34">
        <f>ABS(W29*2+$H29)*базовый!AL29*базовый!$X$34</f>
        <v>2360</v>
      </c>
      <c r="Y29" s="20">
        <f>ABS(базовый!Y29*$AK$2)</f>
        <v>216</v>
      </c>
      <c r="Z29" s="42">
        <f>ABS(Y29*2+$H29)*базовый!AL29*базовый!$Z$34</f>
        <v>2446</v>
      </c>
      <c r="AA29" s="20">
        <f>ABS(базовый!AA29*$AK$2)</f>
        <v>0</v>
      </c>
      <c r="AB29" s="42">
        <f>ABS(AA29*2+$H29)*базовый!AL29*базовый!$AB$34</f>
        <v>0</v>
      </c>
      <c r="AC29" s="20">
        <f>ABS(базовый!AC29*$AK$2)</f>
        <v>188</v>
      </c>
      <c r="AD29" s="42">
        <f>ABS(AC29*2+$H29)*базовый!AL29*базовый!$AD$34</f>
        <v>2390</v>
      </c>
      <c r="AE29" s="20">
        <f>ABS(базовый!AE29*$AK$2)</f>
        <v>188</v>
      </c>
      <c r="AF29" s="42">
        <f>ABS(AE29*2+$H29)*базовый!AL29*базовый!$AF$34</f>
        <v>2390</v>
      </c>
      <c r="AG29" s="20">
        <f>ABS(базовый!AG29*$AK$2)</f>
        <v>344</v>
      </c>
      <c r="AH29" s="34">
        <f>ABS(AG29*2+$H29)*базовый!AL29*базовый!$AH$34</f>
        <v>2702</v>
      </c>
      <c r="AI29" s="20">
        <f>ABS(базовый!AI29*$AK$2)</f>
        <v>229</v>
      </c>
      <c r="AJ29" s="34">
        <f>ABS(AI29*2+$H29)*базовый!AL29*базовый!$AJ$34</f>
        <v>2472</v>
      </c>
      <c r="AK29" s="156"/>
    </row>
    <row r="30" spans="1:37" ht="15.75" thickTop="1">
      <c r="A30" s="122">
        <v>360</v>
      </c>
      <c r="B30" s="157">
        <f>ABS(базовый!B30*$AK$2)</f>
        <v>0</v>
      </c>
      <c r="C30" s="7" t="s">
        <v>8</v>
      </c>
      <c r="D30" s="9">
        <f>ABS(базовый!D30*$AK$2)</f>
        <v>0</v>
      </c>
      <c r="E30" s="4">
        <f t="shared" si="1"/>
        <v>0</v>
      </c>
      <c r="F30" s="9">
        <f>ABS(базовый!F30*$AK$2)</f>
        <v>15</v>
      </c>
      <c r="G30" s="15">
        <f>ABS(F30*A30/10)</f>
        <v>540</v>
      </c>
      <c r="H30" s="19">
        <f>ABS(B30+E30+G30)*базовый!AL30</f>
        <v>0</v>
      </c>
      <c r="I30" s="20">
        <f>ABS(базовый!I30*$AK$2)</f>
        <v>90</v>
      </c>
      <c r="J30" s="33">
        <f>ABS(I30*2+H30)*базовый!AL30*базовый!$J$34</f>
        <v>0</v>
      </c>
      <c r="K30" s="20">
        <f>ABS(базовый!K30*$AK$2)</f>
        <v>179</v>
      </c>
      <c r="L30" s="33">
        <f>ABS(K30*2+$H30)*базовый!AL30*базовый!$L$34</f>
        <v>0</v>
      </c>
      <c r="M30" s="20">
        <f>ABS(базовый!M30*$AK$2)</f>
        <v>201</v>
      </c>
      <c r="N30" s="33">
        <f>ABS(M30*2+$H30)*базовый!AL30*базовый!$N$34</f>
        <v>0</v>
      </c>
      <c r="O30" s="20">
        <f>ABS(базовый!O30*$AK$2)</f>
        <v>238</v>
      </c>
      <c r="P30" s="33">
        <f>ABS(O30*2+$H30)*базовый!AL30*базовый!$P$34</f>
        <v>0</v>
      </c>
      <c r="Q30" s="20">
        <f>ABS(базовый!Q30*$AK$2)</f>
        <v>188</v>
      </c>
      <c r="R30" s="33">
        <f>ABS(Q30*2+$H30)*базовый!AL30*базовый!$R$34</f>
        <v>0</v>
      </c>
      <c r="S30" s="20">
        <f>ABS(базовый!S30*$AK$2)</f>
        <v>205</v>
      </c>
      <c r="T30" s="33">
        <f>ABS(S30*2+$H30)*базовый!AL30*базовый!$T$34</f>
        <v>0</v>
      </c>
      <c r="U30" s="20">
        <f>ABS(базовый!U30*$AK$2)</f>
        <v>165</v>
      </c>
      <c r="V30" s="33">
        <f>ABS(U30*2+$H30)*базовый!AL30*базовый!$V$34</f>
        <v>0</v>
      </c>
      <c r="W30" s="20">
        <f>ABS(базовый!W30*$AK$2)</f>
        <v>173</v>
      </c>
      <c r="X30" s="36">
        <f>ABS(W30*2+$H30)*базовый!AL30*базовый!$X$34</f>
        <v>0</v>
      </c>
      <c r="Y30" s="20">
        <f>ABS(базовый!Y30*$AK$2)</f>
        <v>216</v>
      </c>
      <c r="Z30" s="35">
        <f>ABS(Y30*2+$H30)*базовый!AL30*базовый!$Z$34</f>
        <v>0</v>
      </c>
      <c r="AA30" s="20">
        <f>ABS(базовый!AA30*$AK$2)</f>
        <v>0</v>
      </c>
      <c r="AB30" s="35">
        <f>ABS(AA30*2+$H30)*базовый!AL30*базовый!$AB$34</f>
        <v>0</v>
      </c>
      <c r="AC30" s="20">
        <f>ABS(базовый!AC30*$AK$2)</f>
        <v>188</v>
      </c>
      <c r="AD30" s="35">
        <f>ABS(AC30*2+$H30)*базовый!AL30*базовый!$AD$34</f>
        <v>0</v>
      </c>
      <c r="AE30" s="20">
        <f>ABS(базовый!AE30*$AK$2)</f>
        <v>188</v>
      </c>
      <c r="AF30" s="35">
        <f>ABS(AE30*2+$H30)*базовый!AL30*базовый!$AF$34</f>
        <v>0</v>
      </c>
      <c r="AG30" s="20">
        <f>ABS(базовый!AG30*$AK$2)</f>
        <v>344</v>
      </c>
      <c r="AH30" s="36">
        <f>ABS(AG30*2+$H30)*базовый!AL30*базовый!$AH$34</f>
        <v>0</v>
      </c>
      <c r="AI30" s="20">
        <f>ABS(базовый!AI30*$AK$2)</f>
        <v>229</v>
      </c>
      <c r="AJ30" s="36">
        <f>ABS(AI30*2+$H30)*базовый!AL30*базовый!$AJ$34</f>
        <v>0</v>
      </c>
      <c r="AK30" s="159">
        <v>360</v>
      </c>
    </row>
    <row r="31" spans="1:37" ht="15.75" thickBot="1">
      <c r="A31" s="123"/>
      <c r="B31" s="158"/>
      <c r="C31" s="8" t="s">
        <v>7</v>
      </c>
      <c r="D31" s="9">
        <f>ABS(базовый!D31*$AK$2)</f>
        <v>193</v>
      </c>
      <c r="E31" s="1">
        <f t="shared" si="1"/>
        <v>579</v>
      </c>
      <c r="F31" s="9">
        <f>ABS(базовый!F31*$AK$2)</f>
        <v>15</v>
      </c>
      <c r="G31" s="3">
        <f>ABS(F31*A30/10)</f>
        <v>540</v>
      </c>
      <c r="H31" s="16">
        <f>ABS(B30+E31+G31)*базовый!AL31</f>
        <v>0</v>
      </c>
      <c r="I31" s="20">
        <f>ABS(базовый!I31*$AK$2)</f>
        <v>90</v>
      </c>
      <c r="J31" s="34">
        <f>ABS(I31*2+H31)*базовый!AL31*базовый!$J$34</f>
        <v>0</v>
      </c>
      <c r="K31" s="20">
        <f>ABS(базовый!K31*$AK$2)</f>
        <v>179</v>
      </c>
      <c r="L31" s="34">
        <f>ABS(K31*2+$H31)*базовый!AL31*базовый!$L$34</f>
        <v>0</v>
      </c>
      <c r="M31" s="20">
        <f>ABS(базовый!M31*$AK$2)</f>
        <v>201</v>
      </c>
      <c r="N31" s="34">
        <f>ABS(M31*2+$H31)*базовый!AL31*базовый!$N$34</f>
        <v>0</v>
      </c>
      <c r="O31" s="20">
        <f>ABS(базовый!O31*$AK$2)</f>
        <v>238</v>
      </c>
      <c r="P31" s="34">
        <f>ABS(O31*2+$H31)*базовый!AL31*базовый!$P$34</f>
        <v>0</v>
      </c>
      <c r="Q31" s="20">
        <f>ABS(базовый!Q31*$AK$2)</f>
        <v>188</v>
      </c>
      <c r="R31" s="34">
        <f>ABS(Q31*2+$H31)*базовый!AL31*базовый!$R$34</f>
        <v>0</v>
      </c>
      <c r="S31" s="20">
        <f>ABS(базовый!S31*$AK$2)</f>
        <v>205</v>
      </c>
      <c r="T31" s="34">
        <f>ABS(S31*2+$H31)*базовый!AL31*базовый!$T$34</f>
        <v>0</v>
      </c>
      <c r="U31" s="20">
        <f>ABS(базовый!U31*$AK$2)</f>
        <v>165</v>
      </c>
      <c r="V31" s="34">
        <f>ABS(U31*2+$H31)*базовый!AL31*базовый!$V$34</f>
        <v>0</v>
      </c>
      <c r="W31" s="20">
        <f>ABS(базовый!W31*$AK$2)</f>
        <v>173</v>
      </c>
      <c r="X31" s="34">
        <f>ABS(W31*2+$H31)*базовый!AL31*базовый!$X$34</f>
        <v>0</v>
      </c>
      <c r="Y31" s="20">
        <f>ABS(базовый!Y31*$AK$2)</f>
        <v>216</v>
      </c>
      <c r="Z31" s="42">
        <f>ABS(Y31*2+$H31)*базовый!AL31*базовый!$Z$34</f>
        <v>0</v>
      </c>
      <c r="AA31" s="20">
        <f>ABS(базовый!AA31*$AK$2)</f>
        <v>0</v>
      </c>
      <c r="AB31" s="34">
        <f>ABS(AA31*2+$H31)*базовый!AL31*базовый!$AB$34</f>
        <v>0</v>
      </c>
      <c r="AC31" s="20">
        <f>ABS(базовый!AC31*$AK$2)</f>
        <v>188</v>
      </c>
      <c r="AD31" s="42">
        <f>ABS(AC31*2+$H31)*базовый!AL31*базовый!$AD$34</f>
        <v>0</v>
      </c>
      <c r="AE31" s="20">
        <f>ABS(базовый!AE31*$AK$2)</f>
        <v>188</v>
      </c>
      <c r="AF31" s="34">
        <f>ABS(AE31*2+$H31)*базовый!AL31*базовый!$AF$34</f>
        <v>0</v>
      </c>
      <c r="AG31" s="20">
        <f>ABS(базовый!AG31*$AK$2)</f>
        <v>344</v>
      </c>
      <c r="AH31" s="34">
        <f>ABS(AG31*2+$H31)*базовый!AL31*базовый!$AH$34</f>
        <v>0</v>
      </c>
      <c r="AI31" s="20">
        <f>ABS(базовый!AI31*$AK$2)</f>
        <v>229</v>
      </c>
      <c r="AJ31" s="34">
        <f>ABS(AI31*2+$H31)*базовый!AL31*базовый!$AJ$34</f>
        <v>0</v>
      </c>
      <c r="AK31" s="160"/>
    </row>
    <row r="32" spans="1:37" ht="15.75" thickTop="1">
      <c r="A32" s="126">
        <v>400</v>
      </c>
      <c r="B32" s="91">
        <f>ABS(базовый!B32*$AK$2)</f>
        <v>1185</v>
      </c>
      <c r="C32" s="7" t="s">
        <v>8</v>
      </c>
      <c r="D32" s="9">
        <f>ABS(базовый!D32*$AK$2)</f>
        <v>0</v>
      </c>
      <c r="E32" s="4">
        <f t="shared" si="1"/>
        <v>0</v>
      </c>
      <c r="F32" s="9">
        <f>ABS(базовый!F32*$AK$2)</f>
        <v>15</v>
      </c>
      <c r="G32" s="13">
        <f>ABS(F32*A32/10)</f>
        <v>600</v>
      </c>
      <c r="H32" s="19">
        <f>ABS(B32+E32+G32)*базовый!AL32</f>
        <v>0</v>
      </c>
      <c r="I32" s="20">
        <f>ABS(базовый!I32*$AK$2)</f>
        <v>90</v>
      </c>
      <c r="J32" s="33">
        <f>ABS(I32*2+H32)*базовый!AL32*базовый!$J$34</f>
        <v>0</v>
      </c>
      <c r="K32" s="20">
        <f>ABS(базовый!K32*$AK$2)</f>
        <v>179</v>
      </c>
      <c r="L32" s="33">
        <f>ABS(K32*2+$H32)*базовый!AL32*базовый!$L$34</f>
        <v>0</v>
      </c>
      <c r="M32" s="20">
        <f>ABS(базовый!M32*$AK$2)</f>
        <v>201</v>
      </c>
      <c r="N32" s="33">
        <f>ABS(M32*2+$H32)*базовый!AL32*базовый!$N$34</f>
        <v>0</v>
      </c>
      <c r="O32" s="20">
        <f>ABS(базовый!O32*$AK$2)</f>
        <v>238</v>
      </c>
      <c r="P32" s="33">
        <f>ABS(O32*2+$H32)*базовый!AL32*базовый!$P$34</f>
        <v>0</v>
      </c>
      <c r="Q32" s="20">
        <f>ABS(базовый!Q32*$AK$2)</f>
        <v>188</v>
      </c>
      <c r="R32" s="33">
        <f>ABS(Q32*2+$H32)*базовый!AL32*базовый!$R$34</f>
        <v>0</v>
      </c>
      <c r="S32" s="20">
        <f>ABS(базовый!S32*$AK$2)</f>
        <v>205</v>
      </c>
      <c r="T32" s="33">
        <f>ABS(S32*2+$H32)*базовый!AL32*базовый!$T$34</f>
        <v>0</v>
      </c>
      <c r="U32" s="20">
        <f>ABS(базовый!U32*$AK$2)</f>
        <v>165</v>
      </c>
      <c r="V32" s="33">
        <f>ABS(U32*2+$H32)*базовый!AL32*базовый!$V$34</f>
        <v>0</v>
      </c>
      <c r="W32" s="20">
        <f>ABS(базовый!W32*$AK$2)</f>
        <v>173</v>
      </c>
      <c r="X32" s="36">
        <f>ABS(W32*2+$H32)*базовый!AL32*базовый!$X$34</f>
        <v>0</v>
      </c>
      <c r="Y32" s="20">
        <f>ABS(базовый!Y32*$AK$2)</f>
        <v>216</v>
      </c>
      <c r="Z32" s="35">
        <f>ABS(Y32*2+$H32)*базовый!AL32*базовый!$Z$34</f>
        <v>0</v>
      </c>
      <c r="AA32" s="20">
        <f>ABS(базовый!AA32*$AK$2)</f>
        <v>0</v>
      </c>
      <c r="AB32" s="36">
        <f>ABS(AA32*2+$H32)*базовый!AL32*базовый!$AB$34</f>
        <v>0</v>
      </c>
      <c r="AC32" s="20">
        <f>ABS(базовый!AC32*$AK$2)</f>
        <v>188</v>
      </c>
      <c r="AD32" s="35">
        <f>ABS(AC32*2+$H32)*базовый!AL32*базовый!$AD$34</f>
        <v>0</v>
      </c>
      <c r="AE32" s="20">
        <f>ABS(базовый!AE32*$AK$2)</f>
        <v>188</v>
      </c>
      <c r="AF32" s="36">
        <f>ABS(AE32*2+$H32)*базовый!AL32*базовый!$AF$34</f>
        <v>0</v>
      </c>
      <c r="AG32" s="20">
        <f>ABS(базовый!AG32*$AK$2)</f>
        <v>344</v>
      </c>
      <c r="AH32" s="36">
        <f>ABS(AG32*2+$H32)*базовый!AL32*базовый!$AH$34</f>
        <v>0</v>
      </c>
      <c r="AI32" s="20">
        <f>ABS(базовый!AI32*$AK$2)</f>
        <v>229</v>
      </c>
      <c r="AJ32" s="36">
        <f>ABS(AI32*2+$H32)*базовый!AL32*базовый!$AJ$34</f>
        <v>0</v>
      </c>
      <c r="AK32" s="161">
        <v>400</v>
      </c>
    </row>
    <row r="33" spans="1:37" ht="15.75" thickBot="1">
      <c r="A33" s="127"/>
      <c r="B33" s="96"/>
      <c r="C33" s="5" t="s">
        <v>7</v>
      </c>
      <c r="D33" s="9">
        <f>ABS(базовый!D33*$AK$2)</f>
        <v>193</v>
      </c>
      <c r="E33" s="1">
        <f t="shared" si="1"/>
        <v>579</v>
      </c>
      <c r="F33" s="9">
        <f>ABS(базовый!F33*$AK$2)</f>
        <v>15</v>
      </c>
      <c r="G33" s="3">
        <f>ABS(F33*A32/10)</f>
        <v>600</v>
      </c>
      <c r="H33" s="16">
        <f>ABS(B32+E33+G33)*базовый!AL33</f>
        <v>2364</v>
      </c>
      <c r="I33" s="20">
        <f>ABS(базовый!I33*$AK$2)</f>
        <v>90</v>
      </c>
      <c r="J33" s="34">
        <f>ABS(I33*2+H33)*базовый!AL33*базовый!$J$34</f>
        <v>2544</v>
      </c>
      <c r="K33" s="20">
        <f>ABS(базовый!K33*$AK$2)</f>
        <v>179</v>
      </c>
      <c r="L33" s="34">
        <f>ABS(K33*2+$H33)*базовый!AL33*базовый!$L$34</f>
        <v>2722</v>
      </c>
      <c r="M33" s="20">
        <f>ABS(базовый!M33*$AK$2)</f>
        <v>201</v>
      </c>
      <c r="N33" s="34">
        <f>ABS(M33*2+$H33)*базовый!AL33*базовый!$N$34</f>
        <v>2766</v>
      </c>
      <c r="O33" s="20">
        <f>ABS(базовый!O33*$AK$2)</f>
        <v>238</v>
      </c>
      <c r="P33" s="34">
        <f>ABS(O33*2+$H33)*базовый!AL33*базовый!$P$34</f>
        <v>2840</v>
      </c>
      <c r="Q33" s="20">
        <f>ABS(базовый!Q33*$AK$2)</f>
        <v>188</v>
      </c>
      <c r="R33" s="34">
        <f>ABS(Q33*2+$H33)*базовый!AL33*базовый!$R$34</f>
        <v>2740</v>
      </c>
      <c r="S33" s="20">
        <f>ABS(базовый!S33*$AK$2)</f>
        <v>205</v>
      </c>
      <c r="T33" s="34">
        <f>ABS(S33*2+$H33)*базовый!AL33*базовый!$T$34</f>
        <v>2774</v>
      </c>
      <c r="U33" s="20">
        <f>ABS(базовый!U33*$AK$2)</f>
        <v>165</v>
      </c>
      <c r="V33" s="34">
        <f>ABS(U33*2+$H33)*базовый!AL33*базовый!$V$34</f>
        <v>2694</v>
      </c>
      <c r="W33" s="20">
        <f>ABS(базовый!W33*$AK$2)</f>
        <v>173</v>
      </c>
      <c r="X33" s="34">
        <f>ABS(W33*2+$H33)*базовый!AL33*базовый!$X$34</f>
        <v>2710</v>
      </c>
      <c r="Y33" s="20">
        <f>ABS(базовый!Y33*$AK$2)</f>
        <v>216</v>
      </c>
      <c r="Z33" s="34">
        <f>ABS(Y33*2+$H33)*базовый!AL33*базовый!$Z$34</f>
        <v>2796</v>
      </c>
      <c r="AA33" s="20">
        <f>ABS(базовый!AA33*$AK$2)</f>
        <v>0</v>
      </c>
      <c r="AB33" s="42">
        <f>ABS(AA33*2+$H33)*базовый!AL33*базовый!$AB$34</f>
        <v>0</v>
      </c>
      <c r="AC33" s="20">
        <f>ABS(базовый!AC33*$AK$2)</f>
        <v>188</v>
      </c>
      <c r="AD33" s="42">
        <f>ABS(AC33*2+$H33)*базовый!AL33*базовый!$AD$34</f>
        <v>2740</v>
      </c>
      <c r="AE33" s="20">
        <f>ABS(базовый!AE33*$AK$2)</f>
        <v>188</v>
      </c>
      <c r="AF33" s="34">
        <f>ABS(AE33*2+$H33)*базовый!AL33*базовый!$AF$34</f>
        <v>2740</v>
      </c>
      <c r="AG33" s="20">
        <f>ABS(базовый!AG33*$AK$2)</f>
        <v>344</v>
      </c>
      <c r="AH33" s="34">
        <f>ABS(AG33*2+$H33)*базовый!AL33*базовый!$AH$34</f>
        <v>3052</v>
      </c>
      <c r="AI33" s="20">
        <f>ABS(базовый!AI33*$AK31)</f>
        <v>0</v>
      </c>
      <c r="AJ33" s="34">
        <f>ABS(AI33*2+$H33)*базовый!AL33*базовый!$AJ$34</f>
        <v>2364</v>
      </c>
      <c r="AK33" s="162"/>
    </row>
    <row r="34" spans="8:30" ht="15.75" thickTop="1">
      <c r="H34" s="17"/>
      <c r="AB34" s="17"/>
      <c r="AD34" s="17"/>
    </row>
    <row r="36" spans="1:37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8" ht="48.75" customHeight="1">
      <c r="A37" s="165" t="str">
        <f>REPT(базовый!A37,1)</f>
        <v>Cassa de lux D=16/25</v>
      </c>
      <c r="B37" s="166"/>
      <c r="C37" s="167"/>
      <c r="D37" s="102" t="s">
        <v>3</v>
      </c>
      <c r="E37" s="103"/>
      <c r="F37" s="104"/>
      <c r="G37" s="105" t="s">
        <v>0</v>
      </c>
      <c r="H37" s="106"/>
      <c r="I37" s="107" t="s">
        <v>4</v>
      </c>
      <c r="J37" s="110" t="s">
        <v>10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26"/>
    </row>
    <row r="38" spans="1:38" ht="48.75" customHeight="1">
      <c r="A38" s="30"/>
      <c r="B38" s="113" t="s">
        <v>6</v>
      </c>
      <c r="C38" s="114"/>
      <c r="D38" s="115" t="s">
        <v>1</v>
      </c>
      <c r="E38" s="116"/>
      <c r="F38" s="116" t="s">
        <v>2</v>
      </c>
      <c r="G38" s="134" t="s">
        <v>1</v>
      </c>
      <c r="H38" s="115" t="s">
        <v>2</v>
      </c>
      <c r="I38" s="108"/>
      <c r="J38" s="55" t="str">
        <f>REPT(базовый!J38,1)</f>
        <v>Заглушка</v>
      </c>
      <c r="K38" s="137" t="s">
        <v>13</v>
      </c>
      <c r="L38" s="81" t="str">
        <f>REPT(базовый!L38,1)</f>
        <v>Мечь, Ветка с листьями</v>
      </c>
      <c r="M38" s="137" t="s">
        <v>13</v>
      </c>
      <c r="N38" s="82" t="str">
        <f>REPT(базовый!N38,1)</f>
        <v>Колокол, Кедр</v>
      </c>
      <c r="O38" s="137" t="s">
        <v>13</v>
      </c>
      <c r="P38" s="81" t="str">
        <f>REPT(базовый!P38,1)</f>
        <v>Овал, Милано </v>
      </c>
      <c r="Q38" s="137" t="s">
        <v>13</v>
      </c>
      <c r="R38" s="81" t="str">
        <f>REPT(базовый!R38,1)</f>
        <v>Клён, Перо</v>
      </c>
      <c r="S38" s="137" t="s">
        <v>13</v>
      </c>
      <c r="T38" s="83" t="str">
        <f>REPT(базовый!T38,1)</f>
        <v>Аванти</v>
      </c>
      <c r="U38" s="137" t="s">
        <v>13</v>
      </c>
      <c r="V38" s="81" t="str">
        <f>REPT(базовый!V38,1)</f>
        <v>Капля</v>
      </c>
      <c r="W38" s="137" t="s">
        <v>13</v>
      </c>
      <c r="X38" s="81" t="str">
        <f>REPT(базовый!X38,1)</f>
        <v>Лист большой</v>
      </c>
      <c r="Y38" s="137" t="s">
        <v>13</v>
      </c>
      <c r="Z38" s="81" t="str">
        <f>REPT(базовый!Z38,1)</f>
        <v>Шар большой Верона,</v>
      </c>
      <c r="AA38" s="137" t="s">
        <v>13</v>
      </c>
      <c r="AB38" s="81" t="str">
        <f>REPT(базовый!AB38,1)</f>
        <v>Амбер, Барокко</v>
      </c>
      <c r="AC38" s="137" t="s">
        <v>13</v>
      </c>
      <c r="AD38" s="81" t="str">
        <f>REPT(базовый!AD38,1)</f>
        <v>Шар, Цилиндр</v>
      </c>
      <c r="AE38" s="137" t="s">
        <v>13</v>
      </c>
      <c r="AF38" s="81" t="str">
        <f>REPT(базовый!AF38,1)</f>
        <v>Фантазия, Спираль</v>
      </c>
      <c r="AG38" s="137" t="s">
        <v>13</v>
      </c>
      <c r="AH38" s="83" t="str">
        <f>REPT(базовый!AH38,1)</f>
        <v>Ампир</v>
      </c>
      <c r="AI38" s="137" t="s">
        <v>13</v>
      </c>
      <c r="AJ38" s="81" t="str">
        <f>REPT(базовый!AJ38,1)</f>
        <v>Ажур</v>
      </c>
      <c r="AK38" s="137" t="s">
        <v>13</v>
      </c>
      <c r="AL38" s="39"/>
    </row>
    <row r="39" spans="1:38" ht="20.25" customHeight="1" thickBot="1">
      <c r="A39" s="22" t="s">
        <v>5</v>
      </c>
      <c r="C39" s="23" t="s">
        <v>2</v>
      </c>
      <c r="D39" s="117"/>
      <c r="E39" s="118"/>
      <c r="F39" s="118"/>
      <c r="G39" s="135"/>
      <c r="H39" s="117"/>
      <c r="I39" s="109"/>
      <c r="J39" s="56">
        <f>ABS(базовый!J39*$AK$2)</f>
        <v>90</v>
      </c>
      <c r="K39" s="141"/>
      <c r="L39" s="59">
        <f>ABS(базовый!L39*$AK$2)</f>
        <v>179</v>
      </c>
      <c r="M39" s="141"/>
      <c r="N39" s="60">
        <f>ABS(базовый!N39*$AK$2)</f>
        <v>201</v>
      </c>
      <c r="O39" s="141"/>
      <c r="P39" s="60">
        <f>ABS(базовый!P39*$AK$2)</f>
        <v>238</v>
      </c>
      <c r="Q39" s="141"/>
      <c r="R39" s="60">
        <f>ABS(базовый!R39*$AK$2)</f>
        <v>188</v>
      </c>
      <c r="S39" s="141"/>
      <c r="T39" s="60">
        <f>ABS(базовый!T39*$AK$2)</f>
        <v>205</v>
      </c>
      <c r="U39" s="141"/>
      <c r="V39" s="60">
        <f>ABS(базовый!V39*$AK$2)</f>
        <v>165</v>
      </c>
      <c r="W39" s="141"/>
      <c r="X39" s="60">
        <f>ABS(базовый!X39*$AK$2)</f>
        <v>173</v>
      </c>
      <c r="Y39" s="141"/>
      <c r="Z39" s="60">
        <f>ABS(базовый!Z39*$AK$2)</f>
        <v>216</v>
      </c>
      <c r="AA39" s="141"/>
      <c r="AB39" s="60">
        <f>ABS(базовый!AB39*$AK$2)</f>
        <v>0</v>
      </c>
      <c r="AC39" s="141"/>
      <c r="AD39" s="60">
        <f>ABS(базовый!AD39*$AK$2)</f>
        <v>188</v>
      </c>
      <c r="AE39" s="141"/>
      <c r="AF39" s="60">
        <f>ABS(базовый!AF39*$AK$2)</f>
        <v>188</v>
      </c>
      <c r="AG39" s="141"/>
      <c r="AH39" s="60">
        <f>ABS(базовый!AH39*$AK$2)</f>
        <v>344</v>
      </c>
      <c r="AI39" s="141"/>
      <c r="AJ39" s="60">
        <f>ABS(базовый!AJ39*$AK$2)</f>
        <v>229</v>
      </c>
      <c r="AK39" s="141"/>
      <c r="AL39" s="40"/>
    </row>
    <row r="40" spans="1:38" ht="15.75" thickTop="1">
      <c r="A40" s="132">
        <v>120</v>
      </c>
      <c r="B40" s="168">
        <f>ABS(базовый!B40*$AK$2)</f>
        <v>0</v>
      </c>
      <c r="C40" s="157">
        <f>ABS(базовый!C40*$AK$2)</f>
        <v>0</v>
      </c>
      <c r="D40" s="7" t="s">
        <v>8</v>
      </c>
      <c r="E40" s="9">
        <f>ABS(базовый!E40*$AK$2)</f>
        <v>0</v>
      </c>
      <c r="F40" s="6">
        <f>ABS(E40*2)</f>
        <v>0</v>
      </c>
      <c r="G40" s="9">
        <f>ABS(базовый!G40*$AK$2)</f>
        <v>15</v>
      </c>
      <c r="H40" s="18">
        <f>ABS((G40*A40/10)*2)</f>
        <v>360</v>
      </c>
      <c r="I40" s="27">
        <f>ABS(B40+C40+F40+H40)*базовый!AM40</f>
        <v>0</v>
      </c>
      <c r="J40" s="41">
        <f>ABS(J39*2)*базовый!J36</f>
        <v>180</v>
      </c>
      <c r="K40" s="33">
        <f>ABS(J40*2+I40)*базовый!AM40*базовый!$J$34</f>
        <v>0</v>
      </c>
      <c r="L40" s="37">
        <f>ABS(L39+$J$39)*базовый!L36</f>
        <v>269</v>
      </c>
      <c r="M40" s="33">
        <f>ABS(L40*2+$I40)*базовый!AM40*базовый!$L$34</f>
        <v>0</v>
      </c>
      <c r="N40" s="38">
        <f>ABS(N39+$J$39)*базовый!N36</f>
        <v>291</v>
      </c>
      <c r="O40" s="33">
        <f>ABS(N40*2+$I40)*базовый!AM40*базовый!$N$34</f>
        <v>0</v>
      </c>
      <c r="P40" s="38">
        <f>ABS(P39+$J$39)*базовый!P36</f>
        <v>328</v>
      </c>
      <c r="Q40" s="33">
        <f>ABS(P40*2+$I40)*базовый!AM40*базовый!$P$34</f>
        <v>0</v>
      </c>
      <c r="R40" s="38">
        <f>ABS(R39+J39)*базовый!R36</f>
        <v>278</v>
      </c>
      <c r="S40" s="33">
        <f>ABS(R40*2+$I40)*базовый!AM40*базовый!$R$34</f>
        <v>0</v>
      </c>
      <c r="T40" s="38">
        <f>ABS(T39+J39)*базовый!T36</f>
        <v>295</v>
      </c>
      <c r="U40" s="33">
        <f>ABS(T40*2+$I40)*базовый!AM40*базовый!$T$34</f>
        <v>0</v>
      </c>
      <c r="V40" s="38">
        <f>ABS(V39+J39)*базовый!V36</f>
        <v>255</v>
      </c>
      <c r="W40" s="33">
        <f>ABS(V40*2+$I40)*базовый!AM40*базовый!$V$34</f>
        <v>0</v>
      </c>
      <c r="X40" s="38">
        <f>ABS(X39+J39)*базовый!X36</f>
        <v>263</v>
      </c>
      <c r="Y40" s="36">
        <f>ABS(X40*2+$I40)*базовый!AM40*базовый!$X$34</f>
        <v>0</v>
      </c>
      <c r="Z40" s="38">
        <f>ABS(Z39+J39)*базовый!Z36</f>
        <v>306</v>
      </c>
      <c r="AA40" s="36">
        <f>ABS(Z40*2+$I40)*базовый!AM40*базовый!$Z$34</f>
        <v>0</v>
      </c>
      <c r="AB40" s="38">
        <f>ABS(AB39+J39)*базовый!AB36</f>
        <v>0</v>
      </c>
      <c r="AC40" s="36">
        <f>ABS(AB40*2+$I40)*базовый!AM40*базовый!$AB$34</f>
        <v>0</v>
      </c>
      <c r="AD40" s="38">
        <f>ABS(AD39+J39)*базовый!AD36</f>
        <v>278</v>
      </c>
      <c r="AE40" s="36">
        <f>ABS(AD40*2+$I40)*базовый!AM40*базовый!$AD$34</f>
        <v>0</v>
      </c>
      <c r="AF40" s="38">
        <f>ABS(AF39+J39)*базовый!AF36</f>
        <v>278</v>
      </c>
      <c r="AG40" s="36">
        <f>ABS(AF40*2+$I40)*базовый!AM40*базовый!$AF$34</f>
        <v>0</v>
      </c>
      <c r="AH40" s="38">
        <f>ABS(AH39+J39)*базовый!AH36</f>
        <v>434</v>
      </c>
      <c r="AI40" s="36">
        <f>ABS(AH40*2+$I40)*базовый!AM40*базовый!$AH$34</f>
        <v>0</v>
      </c>
      <c r="AJ40" s="38">
        <f>ABS(AJ39+J39)*базовый!AJ36</f>
        <v>319</v>
      </c>
      <c r="AK40" s="36">
        <f>ABS(AJ40*2+$I40)*базовый!AM40*базовый!$AJ$34</f>
        <v>0</v>
      </c>
      <c r="AL40" s="163">
        <v>120</v>
      </c>
    </row>
    <row r="41" spans="1:38" ht="15.75" thickBot="1">
      <c r="A41" s="133"/>
      <c r="B41" s="169"/>
      <c r="C41" s="158"/>
      <c r="D41" s="8" t="s">
        <v>7</v>
      </c>
      <c r="E41" s="9">
        <f>ABS(базовый!E41*$AK$2)</f>
        <v>235</v>
      </c>
      <c r="F41" s="1">
        <f>ABS(E41*2)</f>
        <v>470</v>
      </c>
      <c r="G41" s="11">
        <f>ABS(G40)</f>
        <v>15</v>
      </c>
      <c r="H41" s="14">
        <f>ABS((G41*A40/10)*2)</f>
        <v>360</v>
      </c>
      <c r="I41" s="28">
        <f>ABS(B40+C40+F41+H41)*базовый!AM41</f>
        <v>0</v>
      </c>
      <c r="J41" s="41">
        <f>ABS(J40)</f>
        <v>180</v>
      </c>
      <c r="K41" s="34">
        <f>ABS(J41*2+I41)*базовый!AM41*базовый!$J$34</f>
        <v>0</v>
      </c>
      <c r="L41" s="37">
        <f>ABS(L40)</f>
        <v>269</v>
      </c>
      <c r="M41" s="34">
        <f>ABS(L41*2+$I41)*базовый!AM41*базовый!$L$34</f>
        <v>0</v>
      </c>
      <c r="N41" s="37">
        <f>ABS(N40)</f>
        <v>291</v>
      </c>
      <c r="O41" s="34">
        <f>ABS(N41*2+$I41)*базовый!AM41*базовый!$N$34</f>
        <v>0</v>
      </c>
      <c r="P41" s="37">
        <f>ABS(P40)</f>
        <v>328</v>
      </c>
      <c r="Q41" s="34">
        <f>ABS(P41*2+$I41)*базовый!AM41*базовый!$P$34</f>
        <v>0</v>
      </c>
      <c r="R41" s="37">
        <f>ABS(R40)</f>
        <v>278</v>
      </c>
      <c r="S41" s="34">
        <f>ABS(R41*2+$I41)*базовый!AM41*базовый!$R$34</f>
        <v>0</v>
      </c>
      <c r="T41" s="37">
        <f>ABS(T40)</f>
        <v>295</v>
      </c>
      <c r="U41" s="34">
        <f>ABS(T41*2+$I41)*базовый!AM41*базовый!$T$34</f>
        <v>0</v>
      </c>
      <c r="V41" s="37">
        <f>ABS(V40)</f>
        <v>255</v>
      </c>
      <c r="W41" s="34">
        <f>ABS(V41*2+$I41)*базовый!AM41*базовый!$V$34</f>
        <v>0</v>
      </c>
      <c r="X41" s="37">
        <f>ABS(X40)</f>
        <v>263</v>
      </c>
      <c r="Y41" s="34">
        <f>ABS(X41*2+$I41)*базовый!AM41*базовый!$X$34</f>
        <v>0</v>
      </c>
      <c r="Z41" s="37">
        <f>ABS(Z40)</f>
        <v>306</v>
      </c>
      <c r="AA41" s="42">
        <f>ABS(Z41*2+$I41)*базовый!AM41*базовый!$Z$34</f>
        <v>0</v>
      </c>
      <c r="AB41" s="37">
        <f>ABS(AB40)</f>
        <v>0</v>
      </c>
      <c r="AC41" s="42">
        <f>ABS(AB41*2+$I41)*базовый!AM41*базовый!$AB$34</f>
        <v>0</v>
      </c>
      <c r="AD41" s="37">
        <f>ABS(AD40)</f>
        <v>278</v>
      </c>
      <c r="AE41" s="42">
        <f>ABS(AD41*2+$I41)*базовый!AM41*базовый!$AD$34</f>
        <v>0</v>
      </c>
      <c r="AF41" s="37">
        <f>ABS(AF40)</f>
        <v>278</v>
      </c>
      <c r="AG41" s="42">
        <f>ABS(AF41*2+$I41)*базовый!AM41*базовый!$AF$34</f>
        <v>0</v>
      </c>
      <c r="AH41" s="37">
        <f>ABS(AH40)</f>
        <v>434</v>
      </c>
      <c r="AI41" s="42">
        <f>ABS(AH41*2+$I41)*базовый!AM41*базовый!$AH$34</f>
        <v>0</v>
      </c>
      <c r="AJ41" s="37">
        <f>ABS(AJ40)</f>
        <v>319</v>
      </c>
      <c r="AK41" s="34">
        <f>ABS(AJ41*2+$I41)*базовый!AM41*базовый!$AJ$34</f>
        <v>0</v>
      </c>
      <c r="AL41" s="160"/>
    </row>
    <row r="42" spans="1:38" ht="15.75" thickTop="1">
      <c r="A42" s="122">
        <v>140</v>
      </c>
      <c r="B42" s="168">
        <f>ABS(базовый!B42*$AK$2)</f>
        <v>0</v>
      </c>
      <c r="C42" s="157">
        <f>ABS(базовый!C42*$AK$2)</f>
        <v>0</v>
      </c>
      <c r="D42" s="7" t="s">
        <v>8</v>
      </c>
      <c r="E42" s="9">
        <f>ABS(базовый!E42*$AK$2)</f>
        <v>0</v>
      </c>
      <c r="F42" s="4">
        <f>ABS(E42*2)</f>
        <v>0</v>
      </c>
      <c r="G42" s="12">
        <f>ABS(G40)</f>
        <v>15</v>
      </c>
      <c r="H42" s="18">
        <f>ABS((G42*A42/10)*2)</f>
        <v>420</v>
      </c>
      <c r="I42" s="27">
        <f>ABS(B42+C42+F42+H42)*базовый!AM42</f>
        <v>0</v>
      </c>
      <c r="J42" s="41">
        <f aca="true" t="shared" si="2" ref="J42:J69">ABS(J41)</f>
        <v>180</v>
      </c>
      <c r="K42" s="33">
        <f>ABS(J42*2+I42)*базовый!AM42*базовый!$J$34</f>
        <v>0</v>
      </c>
      <c r="L42" s="37">
        <f aca="true" t="shared" si="3" ref="L42:L69">ABS(L41)</f>
        <v>269</v>
      </c>
      <c r="M42" s="33">
        <f>ABS(L42*2+$I42)*базовый!AM42*базовый!$L$34</f>
        <v>0</v>
      </c>
      <c r="N42" s="37">
        <f aca="true" t="shared" si="4" ref="N42:N69">ABS(N41)</f>
        <v>291</v>
      </c>
      <c r="O42" s="33">
        <f>ABS(N42*2+$I42)*базовый!AM42*базовый!$N$34</f>
        <v>0</v>
      </c>
      <c r="P42" s="37">
        <f aca="true" t="shared" si="5" ref="P42:P69">ABS(P41)</f>
        <v>328</v>
      </c>
      <c r="Q42" s="33">
        <f>ABS(P42*2+$I42)*базовый!AM42*базовый!$P$34</f>
        <v>0</v>
      </c>
      <c r="R42" s="37">
        <f aca="true" t="shared" si="6" ref="R42:R69">ABS(R41)</f>
        <v>278</v>
      </c>
      <c r="S42" s="33">
        <f>ABS(R42*2+$I42)*базовый!AM42*базовый!$R$34</f>
        <v>0</v>
      </c>
      <c r="T42" s="37">
        <f>ABS(T41)</f>
        <v>295</v>
      </c>
      <c r="U42" s="33">
        <f>ABS(T42*2+$I42)*базовый!AM42*базовый!$T$34</f>
        <v>0</v>
      </c>
      <c r="V42" s="37">
        <f aca="true" t="shared" si="7" ref="V42:V69">ABS(V41)</f>
        <v>255</v>
      </c>
      <c r="W42" s="33">
        <f>ABS(V42*2+$I42)*базовый!AM42*базовый!$V$34</f>
        <v>0</v>
      </c>
      <c r="X42" s="37">
        <f aca="true" t="shared" si="8" ref="X42:X69">ABS(X41)</f>
        <v>263</v>
      </c>
      <c r="Y42" s="36">
        <f>ABS(X42*2+$I42)*базовый!AM42*базовый!$X$34</f>
        <v>0</v>
      </c>
      <c r="Z42" s="37">
        <f aca="true" t="shared" si="9" ref="Z42:Z69">ABS(Z41)</f>
        <v>306</v>
      </c>
      <c r="AA42" s="35">
        <f>ABS(Z42*2+$I42)*базовый!AM42*базовый!$Z$34</f>
        <v>0</v>
      </c>
      <c r="AB42" s="37">
        <f aca="true" t="shared" si="10" ref="AB42:AB69">ABS(AB41)</f>
        <v>0</v>
      </c>
      <c r="AC42" s="35">
        <f>ABS(AB42*2+$I42)*базовый!AM42*базовый!$AB$34</f>
        <v>0</v>
      </c>
      <c r="AD42" s="37">
        <f aca="true" t="shared" si="11" ref="AD42:AD69">ABS(AD41)</f>
        <v>278</v>
      </c>
      <c r="AE42" s="35">
        <f>ABS(AD42*2+$I42)*базовый!AM42*базовый!$AD$34</f>
        <v>0</v>
      </c>
      <c r="AF42" s="37">
        <f aca="true" t="shared" si="12" ref="AF42:AF69">ABS(AF41)</f>
        <v>278</v>
      </c>
      <c r="AG42" s="35">
        <f>ABS(AF42*2+$I42)*базовый!AM42*базовый!$AF$34</f>
        <v>0</v>
      </c>
      <c r="AH42" s="37">
        <f aca="true" t="shared" si="13" ref="AH42:AH69">ABS(AH41)</f>
        <v>434</v>
      </c>
      <c r="AI42" s="35">
        <f>ABS(AH42*2+$I42)*базовый!AM42*базовый!$AH$34</f>
        <v>0</v>
      </c>
      <c r="AJ42" s="37">
        <f aca="true" t="shared" si="14" ref="AJ42:AJ69">ABS(AJ41)</f>
        <v>319</v>
      </c>
      <c r="AK42" s="36">
        <f>ABS(AJ42*2+$I42)*базовый!AM42*базовый!$AJ$34</f>
        <v>0</v>
      </c>
      <c r="AL42" s="159">
        <v>140</v>
      </c>
    </row>
    <row r="43" spans="1:38" ht="15.75" thickBot="1">
      <c r="A43" s="123"/>
      <c r="B43" s="169"/>
      <c r="C43" s="158"/>
      <c r="D43" s="8" t="s">
        <v>7</v>
      </c>
      <c r="E43" s="9">
        <f>ABS(базовый!E43*$AK$2)</f>
        <v>235</v>
      </c>
      <c r="F43" s="1">
        <f>ABS(E43*2)</f>
        <v>470</v>
      </c>
      <c r="G43" s="11">
        <f>ABS(G42)</f>
        <v>15</v>
      </c>
      <c r="H43" s="14">
        <f>ABS((G43*A42/10)*2)</f>
        <v>420</v>
      </c>
      <c r="I43" s="28">
        <f>ABS(B42+C42+F43+H43)*базовый!AM43</f>
        <v>0</v>
      </c>
      <c r="J43" s="41">
        <f t="shared" si="2"/>
        <v>180</v>
      </c>
      <c r="K43" s="34">
        <f>ABS(J43*2+I43)*базовый!AM43*базовый!$J$34</f>
        <v>0</v>
      </c>
      <c r="L43" s="37">
        <f t="shared" si="3"/>
        <v>269</v>
      </c>
      <c r="M43" s="34">
        <f>ABS(L43*2+$I43)*базовый!AM43*базовый!$L$34</f>
        <v>0</v>
      </c>
      <c r="N43" s="37">
        <f t="shared" si="4"/>
        <v>291</v>
      </c>
      <c r="O43" s="34">
        <f>ABS(N43*2+$I43)*базовый!AM43*базовый!$N$34</f>
        <v>0</v>
      </c>
      <c r="P43" s="37">
        <f t="shared" si="5"/>
        <v>328</v>
      </c>
      <c r="Q43" s="34">
        <f>ABS(P43*2+$I43)*базовый!AM43*базовый!$P$34</f>
        <v>0</v>
      </c>
      <c r="R43" s="37">
        <f t="shared" si="6"/>
        <v>278</v>
      </c>
      <c r="S43" s="34">
        <f>ABS(R43*2+$I43)*базовый!AM43*базовый!$R$34</f>
        <v>0</v>
      </c>
      <c r="T43" s="37">
        <f>ABS(T42)</f>
        <v>295</v>
      </c>
      <c r="U43" s="34">
        <f>ABS(T43*2+$I43)*базовый!AM43*базовый!$T$34</f>
        <v>0</v>
      </c>
      <c r="V43" s="37">
        <f t="shared" si="7"/>
        <v>255</v>
      </c>
      <c r="W43" s="34">
        <f>ABS(V43*2+$I43)*базовый!AM43*базовый!$V$34</f>
        <v>0</v>
      </c>
      <c r="X43" s="37">
        <f t="shared" si="8"/>
        <v>263</v>
      </c>
      <c r="Y43" s="34">
        <f>ABS(X43*2+$I43)*базовый!AM43*базовый!$X$34</f>
        <v>0</v>
      </c>
      <c r="Z43" s="37">
        <f t="shared" si="9"/>
        <v>306</v>
      </c>
      <c r="AA43" s="42">
        <f>ABS(Z43*2+$I43)*базовый!AM43*базовый!$Z$34</f>
        <v>0</v>
      </c>
      <c r="AB43" s="37">
        <f t="shared" si="10"/>
        <v>0</v>
      </c>
      <c r="AC43" s="42">
        <f>ABS(AB43*2+$I43)*базовый!AM43*базовый!$AB$34</f>
        <v>0</v>
      </c>
      <c r="AD43" s="37">
        <f t="shared" si="11"/>
        <v>278</v>
      </c>
      <c r="AE43" s="42">
        <f>ABS(AD43*2+$I43)*базовый!AM43*базовый!$AD$34</f>
        <v>0</v>
      </c>
      <c r="AF43" s="37">
        <f t="shared" si="12"/>
        <v>278</v>
      </c>
      <c r="AG43" s="42">
        <f>ABS(AF43*2+$I43)*базовый!AM43*базовый!$AF$34</f>
        <v>0</v>
      </c>
      <c r="AH43" s="37">
        <f t="shared" si="13"/>
        <v>434</v>
      </c>
      <c r="AI43" s="42">
        <f>ABS(AH43*2+$I43)*базовый!AM43*базовый!$AH$34</f>
        <v>0</v>
      </c>
      <c r="AJ43" s="37">
        <f t="shared" si="14"/>
        <v>319</v>
      </c>
      <c r="AK43" s="34">
        <f>ABS(AJ43*2+$I43)*базовый!AM43*базовый!$AJ$34</f>
        <v>0</v>
      </c>
      <c r="AL43" s="160"/>
    </row>
    <row r="44" spans="1:38" ht="15.75" thickTop="1">
      <c r="A44" s="124">
        <v>150</v>
      </c>
      <c r="B44" s="168">
        <f>ABS(базовый!B44*$AK$2)</f>
        <v>0</v>
      </c>
      <c r="C44" s="157">
        <f>ABS(базовый!C44*$AK$2)</f>
        <v>0</v>
      </c>
      <c r="D44" s="7" t="s">
        <v>8</v>
      </c>
      <c r="E44" s="9">
        <f>ABS(базовый!E44*$AK$2)</f>
        <v>0</v>
      </c>
      <c r="F44" s="4">
        <f>ABS(E44*2)</f>
        <v>0</v>
      </c>
      <c r="G44" s="12">
        <f>ABS(G42)</f>
        <v>15</v>
      </c>
      <c r="H44" s="18">
        <f>ABS((G44*A44/10)*2)</f>
        <v>450</v>
      </c>
      <c r="I44" s="27">
        <f>ABS(B44+C44+F44+H44)*базовый!AM44</f>
        <v>0</v>
      </c>
      <c r="J44" s="41">
        <f t="shared" si="2"/>
        <v>180</v>
      </c>
      <c r="K44" s="33">
        <f>ABS(J44*2+I44)*базовый!AM44*базовый!$J$34</f>
        <v>0</v>
      </c>
      <c r="L44" s="37">
        <f t="shared" si="3"/>
        <v>269</v>
      </c>
      <c r="M44" s="33">
        <f>ABS(L44*2+$I44)*базовый!AM44*базовый!$L$34</f>
        <v>0</v>
      </c>
      <c r="N44" s="37">
        <f t="shared" si="4"/>
        <v>291</v>
      </c>
      <c r="O44" s="33">
        <f>ABS(N44*2+$I44)*базовый!AM44*базовый!$N$34</f>
        <v>0</v>
      </c>
      <c r="P44" s="37">
        <f t="shared" si="5"/>
        <v>328</v>
      </c>
      <c r="Q44" s="33">
        <f>ABS(P44*2+$I44)*базовый!AM44*базовый!$P$34</f>
        <v>0</v>
      </c>
      <c r="R44" s="37">
        <f t="shared" si="6"/>
        <v>278</v>
      </c>
      <c r="S44" s="33">
        <f>ABS(R44*2+$I44)*базовый!AM44*базовый!$R$34</f>
        <v>0</v>
      </c>
      <c r="T44" s="20">
        <f>ABS(T43)</f>
        <v>295</v>
      </c>
      <c r="U44" s="33">
        <f>ABS(T44*2+$I44)*базовый!AM44*базовый!$T$34</f>
        <v>0</v>
      </c>
      <c r="V44" s="20">
        <f t="shared" si="7"/>
        <v>255</v>
      </c>
      <c r="W44" s="33">
        <f>ABS(V44*2+$I44)*базовый!AM44*базовый!$V$34</f>
        <v>0</v>
      </c>
      <c r="X44" s="37">
        <f t="shared" si="8"/>
        <v>263</v>
      </c>
      <c r="Y44" s="36">
        <f>ABS(X44*2+$I44)*базовый!AM44*базовый!$X$34</f>
        <v>0</v>
      </c>
      <c r="Z44" s="37">
        <f t="shared" si="9"/>
        <v>306</v>
      </c>
      <c r="AA44" s="35">
        <f>ABS(Z44*2+$I44)*базовый!AM44*базовый!$Z$34</f>
        <v>0</v>
      </c>
      <c r="AB44" s="37">
        <f t="shared" si="10"/>
        <v>0</v>
      </c>
      <c r="AC44" s="35">
        <f>ABS(AB44*2+$I44)*базовый!AM44*базовый!$AB$34</f>
        <v>0</v>
      </c>
      <c r="AD44" s="37">
        <f t="shared" si="11"/>
        <v>278</v>
      </c>
      <c r="AE44" s="35">
        <f>ABS(AD44*2+$I44)*базовый!AM44*базовый!$AD$34</f>
        <v>0</v>
      </c>
      <c r="AF44" s="37">
        <f t="shared" si="12"/>
        <v>278</v>
      </c>
      <c r="AG44" s="35">
        <f>ABS(AF44*2+$I44)*базовый!AM44*базовый!$AF$34</f>
        <v>0</v>
      </c>
      <c r="AH44" s="37">
        <f t="shared" si="13"/>
        <v>434</v>
      </c>
      <c r="AI44" s="35">
        <f>ABS(AH44*2+$I44)*базовый!AM44*базовый!$AH$34</f>
        <v>0</v>
      </c>
      <c r="AJ44" s="37">
        <f t="shared" si="14"/>
        <v>319</v>
      </c>
      <c r="AK44" s="36">
        <f>ABS(AJ44*2+$I44)*базовый!AM44*базовый!$AJ$34</f>
        <v>0</v>
      </c>
      <c r="AL44" s="163">
        <v>150</v>
      </c>
    </row>
    <row r="45" spans="1:38" ht="15.75" thickBot="1">
      <c r="A45" s="125"/>
      <c r="B45" s="169"/>
      <c r="C45" s="158"/>
      <c r="D45" s="8" t="s">
        <v>7</v>
      </c>
      <c r="E45" s="9">
        <f>ABS(базовый!E45*$AK$2)</f>
        <v>235</v>
      </c>
      <c r="F45" s="1">
        <f>ABS(E45*2)</f>
        <v>470</v>
      </c>
      <c r="G45" s="11">
        <f>ABS(G44)</f>
        <v>15</v>
      </c>
      <c r="H45" s="14">
        <f>ABS((G45*A44/10)*2)</f>
        <v>450</v>
      </c>
      <c r="I45" s="28">
        <f>ABS(B44+C44+F45+H45)*базовый!AM45</f>
        <v>0</v>
      </c>
      <c r="J45" s="41">
        <f t="shared" si="2"/>
        <v>180</v>
      </c>
      <c r="K45" s="34">
        <f>ABS(J45*2+I45)*базовый!AM45*базовый!$J$34</f>
        <v>0</v>
      </c>
      <c r="L45" s="37">
        <f t="shared" si="3"/>
        <v>269</v>
      </c>
      <c r="M45" s="34">
        <f>ABS(L45*2+$I45)*базовый!AM45*базовый!$L$34</f>
        <v>0</v>
      </c>
      <c r="N45" s="37">
        <f t="shared" si="4"/>
        <v>291</v>
      </c>
      <c r="O45" s="34">
        <f>ABS(N45*2+$I45)*базовый!AM45*базовый!$N$34</f>
        <v>0</v>
      </c>
      <c r="P45" s="37">
        <f t="shared" si="5"/>
        <v>328</v>
      </c>
      <c r="Q45" s="34">
        <f>ABS(P45*2+$I45)*базовый!AM45*базовый!$P$34</f>
        <v>0</v>
      </c>
      <c r="R45" s="37">
        <f t="shared" si="6"/>
        <v>278</v>
      </c>
      <c r="S45" s="34">
        <f>ABS(R45*2+$I45)*базовый!AM45*базовый!$R$34</f>
        <v>0</v>
      </c>
      <c r="T45" s="20">
        <f>ABS(T44)</f>
        <v>295</v>
      </c>
      <c r="U45" s="34">
        <f>ABS(T45*2+$I45)*базовый!AM45*базовый!$T$34</f>
        <v>0</v>
      </c>
      <c r="V45" s="20">
        <f t="shared" si="7"/>
        <v>255</v>
      </c>
      <c r="W45" s="34">
        <f>ABS(V45*2+$I45)*базовый!AM45*базовый!$V$34</f>
        <v>0</v>
      </c>
      <c r="X45" s="37">
        <f t="shared" si="8"/>
        <v>263</v>
      </c>
      <c r="Y45" s="34">
        <f>ABS(X45*2+$I45)*базовый!AM45*базовый!$X$34</f>
        <v>0</v>
      </c>
      <c r="Z45" s="37">
        <f t="shared" si="9"/>
        <v>306</v>
      </c>
      <c r="AA45" s="42">
        <f>ABS(Z45*2+$I45)*базовый!AM45*базовый!$Z$34</f>
        <v>0</v>
      </c>
      <c r="AB45" s="37">
        <f t="shared" si="10"/>
        <v>0</v>
      </c>
      <c r="AC45" s="34">
        <f>ABS(AB45*2+$I45)*базовый!AM45*базовый!$AB$34</f>
        <v>0</v>
      </c>
      <c r="AD45" s="37">
        <f t="shared" si="11"/>
        <v>278</v>
      </c>
      <c r="AE45" s="42">
        <f>ABS(AD45*2+$I45)*базовый!AM45*базовый!$AD$34</f>
        <v>0</v>
      </c>
      <c r="AF45" s="37">
        <f t="shared" si="12"/>
        <v>278</v>
      </c>
      <c r="AG45" s="42">
        <f>ABS(AF45*2+$I45)*базовый!AM45*базовый!$AF$34</f>
        <v>0</v>
      </c>
      <c r="AH45" s="37">
        <f t="shared" si="13"/>
        <v>434</v>
      </c>
      <c r="AI45" s="34">
        <f>ABS(AH45*2+$I45)*базовый!AM45*базовый!$AH$34</f>
        <v>0</v>
      </c>
      <c r="AJ45" s="37">
        <f t="shared" si="14"/>
        <v>319</v>
      </c>
      <c r="AK45" s="34">
        <f>ABS(AJ45*2+$I45)*базовый!AM45*базовый!$AJ$34</f>
        <v>0</v>
      </c>
      <c r="AL45" s="164"/>
    </row>
    <row r="46" spans="1:38" ht="15.75" thickTop="1">
      <c r="A46" s="122">
        <v>160</v>
      </c>
      <c r="B46" s="168">
        <f>ABS(базовый!B46*$AK$2)</f>
        <v>460</v>
      </c>
      <c r="C46" s="157">
        <f>ABS(базовый!C46*$AK$2)</f>
        <v>258</v>
      </c>
      <c r="D46" s="7" t="s">
        <v>8</v>
      </c>
      <c r="E46" s="9">
        <f>ABS(базовый!E46*$AK$2)</f>
        <v>0</v>
      </c>
      <c r="F46" s="4">
        <f>ABS(E46*2)</f>
        <v>0</v>
      </c>
      <c r="G46" s="12">
        <f>ABS(G44)</f>
        <v>15</v>
      </c>
      <c r="H46" s="18">
        <f>ABS((G46*A46/10)*2)</f>
        <v>480</v>
      </c>
      <c r="I46" s="27">
        <f>ABS(B46+C46+F46+H46)*базовый!AM46</f>
        <v>0</v>
      </c>
      <c r="J46" s="41">
        <f t="shared" si="2"/>
        <v>180</v>
      </c>
      <c r="K46" s="33">
        <f>ABS(J46*2+I46)*базовый!AM46*базовый!$J$34</f>
        <v>0</v>
      </c>
      <c r="L46" s="37">
        <f t="shared" si="3"/>
        <v>269</v>
      </c>
      <c r="M46" s="33">
        <f>ABS(L46*2+$I46)*базовый!AM46*базовый!$L$34</f>
        <v>0</v>
      </c>
      <c r="N46" s="37">
        <f t="shared" si="4"/>
        <v>291</v>
      </c>
      <c r="O46" s="33">
        <f>ABS(N46*2+$I46)*базовый!AM46*базовый!$N$34</f>
        <v>0</v>
      </c>
      <c r="P46" s="37">
        <f t="shared" si="5"/>
        <v>328</v>
      </c>
      <c r="Q46" s="33">
        <f>ABS(P46*2+$I46)*базовый!AM46*базовый!$P$34</f>
        <v>0</v>
      </c>
      <c r="R46" s="37">
        <f t="shared" si="6"/>
        <v>278</v>
      </c>
      <c r="S46" s="33">
        <f>ABS(R46*2+$I46)*базовый!AM46*базовый!$R$34</f>
        <v>0</v>
      </c>
      <c r="T46" s="20">
        <f aca="true" t="shared" si="15" ref="T46:T69">ABS(T45)</f>
        <v>295</v>
      </c>
      <c r="U46" s="33">
        <f>ABS(T46*2+$I46)*базовый!AM46*базовый!$T$34</f>
        <v>0</v>
      </c>
      <c r="V46" s="20">
        <f t="shared" si="7"/>
        <v>255</v>
      </c>
      <c r="W46" s="33">
        <f>ABS(V46*2+$I46)*базовый!AM46*базовый!$V$34</f>
        <v>0</v>
      </c>
      <c r="X46" s="37">
        <f t="shared" si="8"/>
        <v>263</v>
      </c>
      <c r="Y46" s="36">
        <f>ABS(X46*2+$I46)*базовый!AM46*базовый!$X$34</f>
        <v>0</v>
      </c>
      <c r="Z46" s="37">
        <f t="shared" si="9"/>
        <v>306</v>
      </c>
      <c r="AA46" s="35">
        <f>ABS(Z46*2+$I46)*базовый!AM46*базовый!$Z$34</f>
        <v>0</v>
      </c>
      <c r="AB46" s="37">
        <f t="shared" si="10"/>
        <v>0</v>
      </c>
      <c r="AC46" s="36">
        <f>ABS(AB46*2+$I46)*базовый!AM46*базовый!$AB$34</f>
        <v>0</v>
      </c>
      <c r="AD46" s="37">
        <f t="shared" si="11"/>
        <v>278</v>
      </c>
      <c r="AE46" s="35">
        <f>ABS(AD46*2+$I46)*базовый!AM46*базовый!$AD$34</f>
        <v>0</v>
      </c>
      <c r="AF46" s="37">
        <f t="shared" si="12"/>
        <v>278</v>
      </c>
      <c r="AG46" s="35">
        <f>ABS(AF46*2+$I46)*базовый!AM46*базовый!$AF$34</f>
        <v>0</v>
      </c>
      <c r="AH46" s="37">
        <f t="shared" si="13"/>
        <v>434</v>
      </c>
      <c r="AI46" s="36">
        <f>ABS(AH46*2+$I46)*базовый!AM46*базовый!$AH$34</f>
        <v>0</v>
      </c>
      <c r="AJ46" s="37">
        <f t="shared" si="14"/>
        <v>319</v>
      </c>
      <c r="AK46" s="36">
        <f>ABS(AJ46*2+$I46)*базовый!AM46*базовый!$AJ$34</f>
        <v>0</v>
      </c>
      <c r="AL46" s="159">
        <v>160</v>
      </c>
    </row>
    <row r="47" spans="1:38" ht="15.75" thickBot="1">
      <c r="A47" s="123"/>
      <c r="B47" s="169"/>
      <c r="C47" s="158"/>
      <c r="D47" s="8" t="s">
        <v>7</v>
      </c>
      <c r="E47" s="9">
        <f>ABS(базовый!E47*$AK$2)</f>
        <v>235</v>
      </c>
      <c r="F47" s="1">
        <f>ABS(E47*2)</f>
        <v>470</v>
      </c>
      <c r="G47" s="11">
        <f>ABS(G46)</f>
        <v>15</v>
      </c>
      <c r="H47" s="14">
        <f>ABS((G47*A46/10)*2)</f>
        <v>480</v>
      </c>
      <c r="I47" s="28">
        <f>ABS(B46+C46+F47+H47)*базовый!AM47</f>
        <v>1668</v>
      </c>
      <c r="J47" s="41">
        <f t="shared" si="2"/>
        <v>180</v>
      </c>
      <c r="K47" s="34">
        <f>ABS(J47*2+I47)*базовый!AM47*базовый!$J$34</f>
        <v>2028</v>
      </c>
      <c r="L47" s="37">
        <f t="shared" si="3"/>
        <v>269</v>
      </c>
      <c r="M47" s="34">
        <f>ABS(L47*2+$I47)*базовый!AM47*базовый!$L$34</f>
        <v>2206</v>
      </c>
      <c r="N47" s="37">
        <f t="shared" si="4"/>
        <v>291</v>
      </c>
      <c r="O47" s="34">
        <f>ABS(N47*2+$I47)*базовый!AM47*базовый!$N$34</f>
        <v>2250</v>
      </c>
      <c r="P47" s="37">
        <f t="shared" si="5"/>
        <v>328</v>
      </c>
      <c r="Q47" s="34">
        <f>ABS(P47*2+$I47)*базовый!AM47*базовый!$P$34</f>
        <v>2324</v>
      </c>
      <c r="R47" s="37">
        <f t="shared" si="6"/>
        <v>278</v>
      </c>
      <c r="S47" s="34">
        <f>ABS(R47*2+$I47)*базовый!AM47*базовый!$R$34</f>
        <v>2224</v>
      </c>
      <c r="T47" s="20">
        <f t="shared" si="15"/>
        <v>295</v>
      </c>
      <c r="U47" s="34">
        <f>ABS(T47*2+$I47)*базовый!AM47*базовый!$T$34</f>
        <v>2258</v>
      </c>
      <c r="V47" s="20">
        <f t="shared" si="7"/>
        <v>255</v>
      </c>
      <c r="W47" s="34">
        <f>ABS(V47*2+$I47)*базовый!AM47*базовый!$V$34</f>
        <v>2178</v>
      </c>
      <c r="X47" s="37">
        <f t="shared" si="8"/>
        <v>263</v>
      </c>
      <c r="Y47" s="34">
        <f>ABS(X47*2+$I47)*базовый!AM47*базовый!$X$34</f>
        <v>2194</v>
      </c>
      <c r="Z47" s="37">
        <f t="shared" si="9"/>
        <v>306</v>
      </c>
      <c r="AA47" s="42">
        <f>ABS(Z47*2+$I47)*базовый!AM47*базовый!$Z$34</f>
        <v>2280</v>
      </c>
      <c r="AB47" s="37">
        <f t="shared" si="10"/>
        <v>0</v>
      </c>
      <c r="AC47" s="42">
        <f>ABS(AB47*2+$I47)*базовый!AM47*базовый!$AB$34</f>
        <v>0</v>
      </c>
      <c r="AD47" s="37">
        <f t="shared" si="11"/>
        <v>278</v>
      </c>
      <c r="AE47" s="42">
        <f>ABS(AD47*2+$I47)*базовый!AM47*базовый!$AD$34</f>
        <v>2224</v>
      </c>
      <c r="AF47" s="37">
        <f t="shared" si="12"/>
        <v>278</v>
      </c>
      <c r="AG47" s="42">
        <f>ABS(AF47*2+$I47)*базовый!AM47*базовый!$AF$34</f>
        <v>2224</v>
      </c>
      <c r="AH47" s="37">
        <f t="shared" si="13"/>
        <v>434</v>
      </c>
      <c r="AI47" s="42">
        <f>ABS(AH47*2+$I47)*базовый!AM47*базовый!$AH$34</f>
        <v>2536</v>
      </c>
      <c r="AJ47" s="37">
        <f t="shared" si="14"/>
        <v>319</v>
      </c>
      <c r="AK47" s="34">
        <f>ABS(AJ47*2+$I47)*базовый!AM47*базовый!$AJ$34</f>
        <v>2306</v>
      </c>
      <c r="AL47" s="160"/>
    </row>
    <row r="48" spans="1:38" ht="15.75" thickTop="1">
      <c r="A48" s="124">
        <v>180</v>
      </c>
      <c r="B48" s="168">
        <f>ABS(базовый!B48*$AK$2)</f>
        <v>0</v>
      </c>
      <c r="C48" s="157">
        <f>ABS(базовый!C48*$AK$2)</f>
        <v>0</v>
      </c>
      <c r="D48" s="7" t="s">
        <v>8</v>
      </c>
      <c r="E48" s="9">
        <f>ABS(базовый!E48*$AK$2)</f>
        <v>0</v>
      </c>
      <c r="F48" s="4">
        <f>ABS(E48*2)</f>
        <v>0</v>
      </c>
      <c r="G48" s="12">
        <f>ABS(G46)</f>
        <v>15</v>
      </c>
      <c r="H48" s="18">
        <f>ABS((G48*A48/10)*2)</f>
        <v>540</v>
      </c>
      <c r="I48" s="27">
        <f>ABS(B48+C48+F48+H48)*базовый!AM48</f>
        <v>0</v>
      </c>
      <c r="J48" s="41">
        <f t="shared" si="2"/>
        <v>180</v>
      </c>
      <c r="K48" s="33">
        <f>ABS(J48*2+I48)*базовый!AM48*базовый!$J$34</f>
        <v>0</v>
      </c>
      <c r="L48" s="37">
        <f t="shared" si="3"/>
        <v>269</v>
      </c>
      <c r="M48" s="33">
        <f>ABS(L48*2+$I48)*базовый!AM48*базовый!$L$34</f>
        <v>0</v>
      </c>
      <c r="N48" s="37">
        <f t="shared" si="4"/>
        <v>291</v>
      </c>
      <c r="O48" s="33">
        <f>ABS(N48*2+$I48)*базовый!AM48*базовый!$N$34</f>
        <v>0</v>
      </c>
      <c r="P48" s="37">
        <f t="shared" si="5"/>
        <v>328</v>
      </c>
      <c r="Q48" s="33">
        <f>ABS(P48*2+$I48)*базовый!AM48*базовый!$P$34</f>
        <v>0</v>
      </c>
      <c r="R48" s="37">
        <f t="shared" si="6"/>
        <v>278</v>
      </c>
      <c r="S48" s="33">
        <f>ABS(R48*2+$I48)*базовый!AM48*базовый!$R$34</f>
        <v>0</v>
      </c>
      <c r="T48" s="20">
        <f t="shared" si="15"/>
        <v>295</v>
      </c>
      <c r="U48" s="33">
        <f>ABS(T48*2+$I48)*базовый!AM48*базовый!$T$34</f>
        <v>0</v>
      </c>
      <c r="V48" s="20">
        <f t="shared" si="7"/>
        <v>255</v>
      </c>
      <c r="W48" s="33">
        <f>ABS(V48*2+$I48)*базовый!AM48*базовый!$V$34</f>
        <v>0</v>
      </c>
      <c r="X48" s="37">
        <f t="shared" si="8"/>
        <v>263</v>
      </c>
      <c r="Y48" s="36">
        <f>ABS(X48*2+$I48)*базовый!AM48*базовый!$X$34</f>
        <v>0</v>
      </c>
      <c r="Z48" s="37">
        <f t="shared" si="9"/>
        <v>306</v>
      </c>
      <c r="AA48" s="35">
        <f>ABS(Z48*2+$I48)*базовый!AM48*базовый!$Z$34</f>
        <v>0</v>
      </c>
      <c r="AB48" s="37">
        <f t="shared" si="10"/>
        <v>0</v>
      </c>
      <c r="AC48" s="35">
        <f>ABS(AB48*2+$I48)*базовый!AM48*базовый!$AB$34</f>
        <v>0</v>
      </c>
      <c r="AD48" s="37">
        <f t="shared" si="11"/>
        <v>278</v>
      </c>
      <c r="AE48" s="35">
        <f>ABS(AD48*2+$I48)*базовый!AM48*базовый!$AD$34</f>
        <v>0</v>
      </c>
      <c r="AF48" s="37">
        <f t="shared" si="12"/>
        <v>278</v>
      </c>
      <c r="AG48" s="35">
        <f>ABS(AF48*2+$I48)*базовый!AM48*базовый!$AF$34</f>
        <v>0</v>
      </c>
      <c r="AH48" s="37">
        <f t="shared" si="13"/>
        <v>434</v>
      </c>
      <c r="AI48" s="35">
        <f>ABS(AH48*2+$I48)*базовый!AM48*базовый!$AH$34</f>
        <v>0</v>
      </c>
      <c r="AJ48" s="37">
        <f t="shared" si="14"/>
        <v>319</v>
      </c>
      <c r="AK48" s="36">
        <f>ABS(AJ48*2+$I48)*базовый!AM48*базовый!$AJ$34</f>
        <v>0</v>
      </c>
      <c r="AL48" s="163">
        <v>180</v>
      </c>
    </row>
    <row r="49" spans="1:38" ht="15.75" thickBot="1">
      <c r="A49" s="125"/>
      <c r="B49" s="169"/>
      <c r="C49" s="158"/>
      <c r="D49" s="8" t="s">
        <v>7</v>
      </c>
      <c r="E49" s="9">
        <f>ABS(базовый!E49*$AK$2)</f>
        <v>235</v>
      </c>
      <c r="F49" s="1">
        <f>ABS(E49*2)</f>
        <v>470</v>
      </c>
      <c r="G49" s="11">
        <f>ABS(G48)</f>
        <v>15</v>
      </c>
      <c r="H49" s="14">
        <f>ABS((G49*A48/10)*2)</f>
        <v>540</v>
      </c>
      <c r="I49" s="28">
        <f>ABS(B48+C48+F49+H49)*базовый!AM49</f>
        <v>0</v>
      </c>
      <c r="J49" s="41">
        <f t="shared" si="2"/>
        <v>180</v>
      </c>
      <c r="K49" s="34">
        <f>ABS(J49*2+I49)*базовый!AM49*базовый!$J$34</f>
        <v>0</v>
      </c>
      <c r="L49" s="37">
        <f t="shared" si="3"/>
        <v>269</v>
      </c>
      <c r="M49" s="34">
        <f>ABS(L49*2+$I49)*базовый!AM49*базовый!$L$34</f>
        <v>0</v>
      </c>
      <c r="N49" s="37">
        <f t="shared" si="4"/>
        <v>291</v>
      </c>
      <c r="O49" s="34">
        <f>ABS(N49*2+$I49)*базовый!AM49*базовый!$N$34</f>
        <v>0</v>
      </c>
      <c r="P49" s="37">
        <f t="shared" si="5"/>
        <v>328</v>
      </c>
      <c r="Q49" s="34">
        <f>ABS(P49*2+$I49)*базовый!AM49*базовый!$P$34</f>
        <v>0</v>
      </c>
      <c r="R49" s="37">
        <f t="shared" si="6"/>
        <v>278</v>
      </c>
      <c r="S49" s="34">
        <f>ABS(R49*2+$I49)*базовый!AM49*базовый!$R$34</f>
        <v>0</v>
      </c>
      <c r="T49" s="20">
        <f t="shared" si="15"/>
        <v>295</v>
      </c>
      <c r="U49" s="34">
        <f>ABS(T49*2+$I49)*базовый!AM49*базовый!$T$34</f>
        <v>0</v>
      </c>
      <c r="V49" s="20">
        <f t="shared" si="7"/>
        <v>255</v>
      </c>
      <c r="W49" s="34">
        <f>ABS(V49*2+$I49)*базовый!AM49*базовый!$V$34</f>
        <v>0</v>
      </c>
      <c r="X49" s="37">
        <f t="shared" si="8"/>
        <v>263</v>
      </c>
      <c r="Y49" s="34">
        <f>ABS(X49*2+$I49)*базовый!AM49*базовый!$X$34</f>
        <v>0</v>
      </c>
      <c r="Z49" s="37">
        <f t="shared" si="9"/>
        <v>306</v>
      </c>
      <c r="AA49" s="42">
        <f>ABS(Z49*2+$I49)*базовый!AM49*базовый!$Z$34</f>
        <v>0</v>
      </c>
      <c r="AB49" s="37">
        <f t="shared" si="10"/>
        <v>0</v>
      </c>
      <c r="AC49" s="42">
        <f>ABS(AB49*2+$I49)*базовый!AM49*базовый!$AB$34</f>
        <v>0</v>
      </c>
      <c r="AD49" s="37">
        <f t="shared" si="11"/>
        <v>278</v>
      </c>
      <c r="AE49" s="42">
        <f>ABS(AD49*2+$I49)*базовый!AM49*базовый!$AD$34</f>
        <v>0</v>
      </c>
      <c r="AF49" s="37">
        <f t="shared" si="12"/>
        <v>278</v>
      </c>
      <c r="AG49" s="34">
        <f>ABS(AF49*2+$I49)*базовый!AM49*базовый!$AF$34</f>
        <v>0</v>
      </c>
      <c r="AH49" s="37">
        <f t="shared" si="13"/>
        <v>434</v>
      </c>
      <c r="AI49" s="42">
        <f>ABS(AH49*2+$I49)*базовый!AM49*базовый!$AH$34</f>
        <v>0</v>
      </c>
      <c r="AJ49" s="37">
        <f t="shared" si="14"/>
        <v>319</v>
      </c>
      <c r="AK49" s="34">
        <f>ABS(AJ49*2+$I49)*базовый!AM49*базовый!$AJ$34</f>
        <v>0</v>
      </c>
      <c r="AL49" s="164"/>
    </row>
    <row r="50" spans="1:38" ht="15.75" thickTop="1">
      <c r="A50" s="122">
        <v>200</v>
      </c>
      <c r="B50" s="168">
        <f>ABS(базовый!B50*$AK$2)</f>
        <v>575</v>
      </c>
      <c r="C50" s="157">
        <f>ABS(базовый!C50*$AK$2)</f>
        <v>322</v>
      </c>
      <c r="D50" s="7" t="s">
        <v>8</v>
      </c>
      <c r="E50" s="9">
        <f>ABS(базовый!E50*$AK$2)</f>
        <v>0</v>
      </c>
      <c r="F50" s="4">
        <f>ABS(E50*2)</f>
        <v>0</v>
      </c>
      <c r="G50" s="12">
        <f>ABS(G48)</f>
        <v>15</v>
      </c>
      <c r="H50" s="18">
        <f>ABS((G50*A50/10)*2)</f>
        <v>600</v>
      </c>
      <c r="I50" s="27">
        <f>ABS(B50+C50+F50+H50)*базовый!AM50</f>
        <v>0</v>
      </c>
      <c r="J50" s="41">
        <f t="shared" si="2"/>
        <v>180</v>
      </c>
      <c r="K50" s="33">
        <f>ABS(J50*2+I50)*базовый!AM50*базовый!$J$34</f>
        <v>0</v>
      </c>
      <c r="L50" s="37">
        <f t="shared" si="3"/>
        <v>269</v>
      </c>
      <c r="M50" s="33">
        <f>ABS(L50*2+$I50)*базовый!AM50*базовый!$L$34</f>
        <v>0</v>
      </c>
      <c r="N50" s="37">
        <f t="shared" si="4"/>
        <v>291</v>
      </c>
      <c r="O50" s="33">
        <f>ABS(N50*2+$I50)*базовый!AM50*базовый!$N$34</f>
        <v>0</v>
      </c>
      <c r="P50" s="37">
        <f t="shared" si="5"/>
        <v>328</v>
      </c>
      <c r="Q50" s="33">
        <f>ABS(P50*2+$I50)*базовый!AM50*базовый!$P$34</f>
        <v>0</v>
      </c>
      <c r="R50" s="37">
        <f t="shared" si="6"/>
        <v>278</v>
      </c>
      <c r="S50" s="33">
        <f>ABS(R50*2+$I50)*базовый!AM50*базовый!$R$34</f>
        <v>0</v>
      </c>
      <c r="T50" s="20">
        <f t="shared" si="15"/>
        <v>295</v>
      </c>
      <c r="U50" s="33">
        <f>ABS(T50*2+$I50)*базовый!AM50*базовый!$T$34</f>
        <v>0</v>
      </c>
      <c r="V50" s="20">
        <f t="shared" si="7"/>
        <v>255</v>
      </c>
      <c r="W50" s="33">
        <f>ABS(V50*2+$I50)*базовый!AM50*базовый!$V$34</f>
        <v>0</v>
      </c>
      <c r="X50" s="37">
        <f t="shared" si="8"/>
        <v>263</v>
      </c>
      <c r="Y50" s="36">
        <f>ABS(X50*2+$I50)*базовый!AM50*базовый!$X$34</f>
        <v>0</v>
      </c>
      <c r="Z50" s="37">
        <f t="shared" si="9"/>
        <v>306</v>
      </c>
      <c r="AA50" s="35">
        <f>ABS(Z50*2+$I50)*базовый!AM50*базовый!$Z$34</f>
        <v>0</v>
      </c>
      <c r="AB50" s="37">
        <f t="shared" si="10"/>
        <v>0</v>
      </c>
      <c r="AC50" s="35">
        <f>ABS(AB50*2+$I50)*базовый!AM50*базовый!$AB$34</f>
        <v>0</v>
      </c>
      <c r="AD50" s="37">
        <f t="shared" si="11"/>
        <v>278</v>
      </c>
      <c r="AE50" s="35">
        <f>ABS(AD50*2+$I50)*базовый!AM50*базовый!$AD$34</f>
        <v>0</v>
      </c>
      <c r="AF50" s="37">
        <f t="shared" si="12"/>
        <v>278</v>
      </c>
      <c r="AG50" s="36">
        <f>ABS(AF50*2+$I50)*базовый!AM50*базовый!$AF$34</f>
        <v>0</v>
      </c>
      <c r="AH50" s="37">
        <f t="shared" si="13"/>
        <v>434</v>
      </c>
      <c r="AI50" s="35">
        <f>ABS(AH50*2+$I50)*базовый!AM50*базовый!$AH$34</f>
        <v>0</v>
      </c>
      <c r="AJ50" s="37">
        <f t="shared" si="14"/>
        <v>319</v>
      </c>
      <c r="AK50" s="36">
        <f>ABS(AJ50*2+$I50)*базовый!AM50*базовый!$AJ$34</f>
        <v>0</v>
      </c>
      <c r="AL50" s="159">
        <v>200</v>
      </c>
    </row>
    <row r="51" spans="1:38" ht="15.75" thickBot="1">
      <c r="A51" s="123"/>
      <c r="B51" s="169"/>
      <c r="C51" s="158"/>
      <c r="D51" s="8" t="s">
        <v>7</v>
      </c>
      <c r="E51" s="9">
        <f>ABS(базовый!E51*$AK$2)</f>
        <v>235</v>
      </c>
      <c r="F51" s="1">
        <f>ABS(E51*2)</f>
        <v>470</v>
      </c>
      <c r="G51" s="11">
        <f>ABS(G50)</f>
        <v>15</v>
      </c>
      <c r="H51" s="14">
        <f>ABS((G51*A50/10)*2)</f>
        <v>600</v>
      </c>
      <c r="I51" s="28">
        <f>ABS(B50+C50+F51+H51)*базовый!AM51</f>
        <v>1967</v>
      </c>
      <c r="J51" s="41">
        <f t="shared" si="2"/>
        <v>180</v>
      </c>
      <c r="K51" s="34">
        <f>ABS(J51*2+I51)*базовый!AM51*базовый!$J$34</f>
        <v>2327</v>
      </c>
      <c r="L51" s="37">
        <f t="shared" si="3"/>
        <v>269</v>
      </c>
      <c r="M51" s="34">
        <f>ABS(L51*2+$I51)*базовый!AM51*базовый!$L$34</f>
        <v>2505</v>
      </c>
      <c r="N51" s="37">
        <f t="shared" si="4"/>
        <v>291</v>
      </c>
      <c r="O51" s="34">
        <f>ABS(N51*2+$I51)*базовый!AM51*базовый!$N$34</f>
        <v>2549</v>
      </c>
      <c r="P51" s="37">
        <f t="shared" si="5"/>
        <v>328</v>
      </c>
      <c r="Q51" s="34">
        <f>ABS(P51*2+$I51)*базовый!AM51*базовый!$P$34</f>
        <v>2623</v>
      </c>
      <c r="R51" s="37">
        <f t="shared" si="6"/>
        <v>278</v>
      </c>
      <c r="S51" s="34">
        <f>ABS(R51*2+$I51)*базовый!AM51*базовый!$R$34</f>
        <v>2523</v>
      </c>
      <c r="T51" s="20">
        <f t="shared" si="15"/>
        <v>295</v>
      </c>
      <c r="U51" s="34">
        <f>ABS(T51*2+$I51)*базовый!AM51*базовый!$T$34</f>
        <v>2557</v>
      </c>
      <c r="V51" s="20">
        <f t="shared" si="7"/>
        <v>255</v>
      </c>
      <c r="W51" s="34">
        <f>ABS(V51*2+$I51)*базовый!AM51*базовый!$V$34</f>
        <v>2477</v>
      </c>
      <c r="X51" s="37">
        <f t="shared" si="8"/>
        <v>263</v>
      </c>
      <c r="Y51" s="34">
        <f>ABS(X51*2+$I51)*базовый!AM51*базовый!$X$34</f>
        <v>2493</v>
      </c>
      <c r="Z51" s="37">
        <f t="shared" si="9"/>
        <v>306</v>
      </c>
      <c r="AA51" s="42">
        <f>ABS(Z51*2+$I51)*базовый!AM51*базовый!$Z$34</f>
        <v>2579</v>
      </c>
      <c r="AB51" s="37">
        <f t="shared" si="10"/>
        <v>0</v>
      </c>
      <c r="AC51" s="34">
        <f>ABS(AB51*2+$I51)*базовый!AM51*базовый!$AB$34</f>
        <v>0</v>
      </c>
      <c r="AD51" s="37">
        <f t="shared" si="11"/>
        <v>278</v>
      </c>
      <c r="AE51" s="34">
        <f>ABS(AD51*2+$I51)*базовый!AM51*базовый!$AD$34</f>
        <v>2523</v>
      </c>
      <c r="AF51" s="37">
        <f t="shared" si="12"/>
        <v>278</v>
      </c>
      <c r="AG51" s="42">
        <f>ABS(AF51*2+$I51)*базовый!AM51*базовый!$AF$34</f>
        <v>2523</v>
      </c>
      <c r="AH51" s="37">
        <f t="shared" si="13"/>
        <v>434</v>
      </c>
      <c r="AI51" s="42">
        <f>ABS(AH51*2+$I51)*базовый!AM51*базовый!$AH$34</f>
        <v>2835</v>
      </c>
      <c r="AJ51" s="37">
        <f t="shared" si="14"/>
        <v>319</v>
      </c>
      <c r="AK51" s="34">
        <f>ABS(AJ51*2+$I51)*базовый!AM51*базовый!$AJ$34</f>
        <v>2605</v>
      </c>
      <c r="AL51" s="160"/>
    </row>
    <row r="52" spans="1:38" ht="15.75" thickTop="1">
      <c r="A52" s="124">
        <v>220</v>
      </c>
      <c r="B52" s="168">
        <f>ABS(базовый!B52*$AK$2)</f>
        <v>0</v>
      </c>
      <c r="C52" s="157">
        <f>ABS(базовый!C52*$AK$2)</f>
        <v>0</v>
      </c>
      <c r="D52" s="7" t="s">
        <v>8</v>
      </c>
      <c r="E52" s="9">
        <f>ABS(базовый!E52*$AK$2)</f>
        <v>0</v>
      </c>
      <c r="F52" s="4">
        <f>ABS(E52*2)</f>
        <v>0</v>
      </c>
      <c r="G52" s="12">
        <f>ABS(G50)</f>
        <v>15</v>
      </c>
      <c r="H52" s="18">
        <f>ABS((G52*A52/10)*2)</f>
        <v>660</v>
      </c>
      <c r="I52" s="27">
        <f>ABS(B52+C52+F52+H52)*базовый!AM52</f>
        <v>0</v>
      </c>
      <c r="J52" s="41">
        <f t="shared" si="2"/>
        <v>180</v>
      </c>
      <c r="K52" s="33">
        <f>ABS(J52*2+I52)*базовый!AM52*базовый!$J$34</f>
        <v>0</v>
      </c>
      <c r="L52" s="37">
        <f t="shared" si="3"/>
        <v>269</v>
      </c>
      <c r="M52" s="33">
        <f>ABS(L52*2+$I52)*базовый!AM52*базовый!$L$34</f>
        <v>0</v>
      </c>
      <c r="N52" s="37">
        <f t="shared" si="4"/>
        <v>291</v>
      </c>
      <c r="O52" s="33">
        <f>ABS(N52*2+$I52)*базовый!AM52*базовый!$N$34</f>
        <v>0</v>
      </c>
      <c r="P52" s="37">
        <f t="shared" si="5"/>
        <v>328</v>
      </c>
      <c r="Q52" s="33">
        <f>ABS(P52*2+$I52)*базовый!AM52*базовый!$P$34</f>
        <v>0</v>
      </c>
      <c r="R52" s="37">
        <f t="shared" si="6"/>
        <v>278</v>
      </c>
      <c r="S52" s="33">
        <f>ABS(R52*2+$I52)*базовый!AM52*базовый!$R$34</f>
        <v>0</v>
      </c>
      <c r="T52" s="20">
        <f t="shared" si="15"/>
        <v>295</v>
      </c>
      <c r="U52" s="33">
        <f>ABS(T52*2+$I52)*базовый!AM52*базовый!$T$34</f>
        <v>0</v>
      </c>
      <c r="V52" s="20">
        <f t="shared" si="7"/>
        <v>255</v>
      </c>
      <c r="W52" s="33">
        <f>ABS(V52*2+$I52)*базовый!AM52*базовый!$V$34</f>
        <v>0</v>
      </c>
      <c r="X52" s="37">
        <f t="shared" si="8"/>
        <v>263</v>
      </c>
      <c r="Y52" s="36">
        <f>ABS(X52*2+$I52)*базовый!AM52*базовый!$X$34</f>
        <v>0</v>
      </c>
      <c r="Z52" s="37">
        <f t="shared" si="9"/>
        <v>306</v>
      </c>
      <c r="AA52" s="35">
        <f>ABS(Z52*2+$I52)*базовый!AM52*базовый!$Z$34</f>
        <v>0</v>
      </c>
      <c r="AB52" s="37">
        <f t="shared" si="10"/>
        <v>0</v>
      </c>
      <c r="AC52" s="36">
        <f>ABS(AB52*2+$I52)*базовый!AM52*базовый!$AB$34</f>
        <v>0</v>
      </c>
      <c r="AD52" s="37">
        <f t="shared" si="11"/>
        <v>278</v>
      </c>
      <c r="AE52" s="36">
        <f>ABS(AD52*2+$I52)*базовый!AM52*базовый!$AD$34</f>
        <v>0</v>
      </c>
      <c r="AF52" s="37">
        <f t="shared" si="12"/>
        <v>278</v>
      </c>
      <c r="AG52" s="35">
        <f>ABS(AF52*2+$I52)*базовый!AM52*базовый!$AF$34</f>
        <v>0</v>
      </c>
      <c r="AH52" s="37">
        <f t="shared" si="13"/>
        <v>434</v>
      </c>
      <c r="AI52" s="35">
        <f>ABS(AH52*2+$I52)*базовый!AM52*базовый!$AH$34</f>
        <v>0</v>
      </c>
      <c r="AJ52" s="37">
        <f t="shared" si="14"/>
        <v>319</v>
      </c>
      <c r="AK52" s="36">
        <f>ABS(AJ52*2+$I52)*базовый!AM52*базовый!$AJ$34</f>
        <v>0</v>
      </c>
      <c r="AL52" s="163">
        <v>220</v>
      </c>
    </row>
    <row r="53" spans="1:38" ht="15.75" thickBot="1">
      <c r="A53" s="125"/>
      <c r="B53" s="169"/>
      <c r="C53" s="158"/>
      <c r="D53" s="8" t="s">
        <v>7</v>
      </c>
      <c r="E53" s="9">
        <f>ABS(базовый!E53*$AK$2)</f>
        <v>235</v>
      </c>
      <c r="F53" s="1">
        <f>ABS(E53*2)</f>
        <v>470</v>
      </c>
      <c r="G53" s="11">
        <f>ABS(G52)</f>
        <v>15</v>
      </c>
      <c r="H53" s="14">
        <f>ABS((G53*A52/10)*2)</f>
        <v>660</v>
      </c>
      <c r="I53" s="28">
        <f>ABS(B52+C52+F53+H53)*базовый!AM53</f>
        <v>0</v>
      </c>
      <c r="J53" s="41">
        <f t="shared" si="2"/>
        <v>180</v>
      </c>
      <c r="K53" s="34">
        <f>ABS(J53*2+I53)*базовый!AM53*базовый!$J$34</f>
        <v>0</v>
      </c>
      <c r="L53" s="37">
        <f t="shared" si="3"/>
        <v>269</v>
      </c>
      <c r="M53" s="34">
        <f>ABS(L53*2+$I53)*базовый!AM53*базовый!$L$34</f>
        <v>0</v>
      </c>
      <c r="N53" s="37">
        <f t="shared" si="4"/>
        <v>291</v>
      </c>
      <c r="O53" s="34">
        <f>ABS(N53*2+$I53)*базовый!AM53*базовый!$N$34</f>
        <v>0</v>
      </c>
      <c r="P53" s="37">
        <f t="shared" si="5"/>
        <v>328</v>
      </c>
      <c r="Q53" s="34">
        <f>ABS(P53*2+$I53)*базовый!AM53*базовый!$P$34</f>
        <v>0</v>
      </c>
      <c r="R53" s="37">
        <f t="shared" si="6"/>
        <v>278</v>
      </c>
      <c r="S53" s="34">
        <f>ABS(R53*2+$I53)*базовый!AM53*базовый!$R$34</f>
        <v>0</v>
      </c>
      <c r="T53" s="20">
        <f t="shared" si="15"/>
        <v>295</v>
      </c>
      <c r="U53" s="34">
        <f>ABS(T53*2+$I53)*базовый!AM53*базовый!$T$34</f>
        <v>0</v>
      </c>
      <c r="V53" s="20">
        <f t="shared" si="7"/>
        <v>255</v>
      </c>
      <c r="W53" s="34">
        <f>ABS(V53*2+$I53)*базовый!AM53*базовый!$V$34</f>
        <v>0</v>
      </c>
      <c r="X53" s="37">
        <f t="shared" si="8"/>
        <v>263</v>
      </c>
      <c r="Y53" s="34">
        <f>ABS(X53*2+$I53)*базовый!AM53*базовый!$X$34</f>
        <v>0</v>
      </c>
      <c r="Z53" s="37">
        <f t="shared" si="9"/>
        <v>306</v>
      </c>
      <c r="AA53" s="42">
        <f>ABS(Z53*2+$I53)*базовый!AM53*базовый!$Z$34</f>
        <v>0</v>
      </c>
      <c r="AB53" s="37">
        <f t="shared" si="10"/>
        <v>0</v>
      </c>
      <c r="AC53" s="42">
        <f>ABS(AB53*2+$I53)*базовый!AM53*базовый!$AB$34</f>
        <v>0</v>
      </c>
      <c r="AD53" s="37">
        <f t="shared" si="11"/>
        <v>278</v>
      </c>
      <c r="AE53" s="42">
        <f>ABS(AD53*2+$I53)*базовый!AM53*базовый!$AD$34</f>
        <v>0</v>
      </c>
      <c r="AF53" s="37">
        <f t="shared" si="12"/>
        <v>278</v>
      </c>
      <c r="AG53" s="42">
        <f>ABS(AF53*2+$I53)*базовый!AM53*базовый!$AF$34</f>
        <v>0</v>
      </c>
      <c r="AH53" s="37">
        <f t="shared" si="13"/>
        <v>434</v>
      </c>
      <c r="AI53" s="42">
        <f>ABS(AH53*2+$I53)*базовый!AM53*базовый!$AH$34</f>
        <v>0</v>
      </c>
      <c r="AJ53" s="37">
        <f t="shared" si="14"/>
        <v>319</v>
      </c>
      <c r="AK53" s="34">
        <f>ABS(AJ53*2+$I53)*базовый!AM53*базовый!$AJ$34</f>
        <v>0</v>
      </c>
      <c r="AL53" s="164"/>
    </row>
    <row r="54" spans="1:38" ht="15.75" thickTop="1">
      <c r="A54" s="122">
        <v>240</v>
      </c>
      <c r="B54" s="168">
        <f>ABS(базовый!B54*$AK$2)</f>
        <v>690</v>
      </c>
      <c r="C54" s="157">
        <f>ABS(базовый!C54*$AK$2)</f>
        <v>387</v>
      </c>
      <c r="D54" s="7" t="s">
        <v>8</v>
      </c>
      <c r="E54" s="9">
        <f>ABS(базовый!E54*$AK$2)</f>
        <v>0</v>
      </c>
      <c r="F54" s="4">
        <f aca="true" t="shared" si="16" ref="F54:F68">ABS(E54*3)</f>
        <v>0</v>
      </c>
      <c r="G54" s="12">
        <f>ABS(G52)</f>
        <v>15</v>
      </c>
      <c r="H54" s="18">
        <f>ABS((G54*A54/10)*2)</f>
        <v>720</v>
      </c>
      <c r="I54" s="27">
        <f>ABS(B54+C54+F54+H54)*базовый!AM54</f>
        <v>0</v>
      </c>
      <c r="J54" s="41">
        <f t="shared" si="2"/>
        <v>180</v>
      </c>
      <c r="K54" s="33">
        <f>ABS(J54*2+I54)*базовый!AM54*базовый!$J$34</f>
        <v>0</v>
      </c>
      <c r="L54" s="37">
        <f t="shared" si="3"/>
        <v>269</v>
      </c>
      <c r="M54" s="33">
        <f>ABS(L54*2+$I54)*базовый!AM54*базовый!$L$34</f>
        <v>0</v>
      </c>
      <c r="N54" s="37">
        <f t="shared" si="4"/>
        <v>291</v>
      </c>
      <c r="O54" s="33">
        <f>ABS(N54*2+$I54)*базовый!AM54*базовый!$N$34</f>
        <v>0</v>
      </c>
      <c r="P54" s="37">
        <f t="shared" si="5"/>
        <v>328</v>
      </c>
      <c r="Q54" s="33">
        <f>ABS(P54*2+$I54)*базовый!AM54*базовый!$P$34</f>
        <v>0</v>
      </c>
      <c r="R54" s="37">
        <f t="shared" si="6"/>
        <v>278</v>
      </c>
      <c r="S54" s="33">
        <f>ABS(R54*2+$I54)*базовый!AM54*базовый!$R$34</f>
        <v>0</v>
      </c>
      <c r="T54" s="20">
        <f t="shared" si="15"/>
        <v>295</v>
      </c>
      <c r="U54" s="33">
        <f>ABS(T54*2+$I54)*базовый!AM54*базовый!$T$34</f>
        <v>0</v>
      </c>
      <c r="V54" s="20">
        <f t="shared" si="7"/>
        <v>255</v>
      </c>
      <c r="W54" s="33">
        <f>ABS(V54*2+$I54)*базовый!AM54*базовый!$V$34</f>
        <v>0</v>
      </c>
      <c r="X54" s="37">
        <f t="shared" si="8"/>
        <v>263</v>
      </c>
      <c r="Y54" s="36">
        <f>ABS(X54*2+$I54)*базовый!AM54*базовый!$X$34</f>
        <v>0</v>
      </c>
      <c r="Z54" s="37">
        <f t="shared" si="9"/>
        <v>306</v>
      </c>
      <c r="AA54" s="35">
        <f>ABS(Z54*2+$I54)*базовый!AM54*базовый!$Z$34</f>
        <v>0</v>
      </c>
      <c r="AB54" s="37">
        <f t="shared" si="10"/>
        <v>0</v>
      </c>
      <c r="AC54" s="35">
        <f>ABS(AB54*2+$I54)*базовый!AM54*базовый!$AB$34</f>
        <v>0</v>
      </c>
      <c r="AD54" s="37">
        <f t="shared" si="11"/>
        <v>278</v>
      </c>
      <c r="AE54" s="35">
        <f>ABS(AD54*2+$I54)*базовый!AM54*базовый!$AD$34</f>
        <v>0</v>
      </c>
      <c r="AF54" s="37">
        <f t="shared" si="12"/>
        <v>278</v>
      </c>
      <c r="AG54" s="35">
        <f>ABS(AF54*2+$I54)*базовый!AM54*базовый!$AF$34</f>
        <v>0</v>
      </c>
      <c r="AH54" s="37">
        <f t="shared" si="13"/>
        <v>434</v>
      </c>
      <c r="AI54" s="35">
        <f>ABS(AH54*2+$I54)*базовый!AM54*базовый!$AH$34</f>
        <v>0</v>
      </c>
      <c r="AJ54" s="37">
        <f t="shared" si="14"/>
        <v>319</v>
      </c>
      <c r="AK54" s="36">
        <f>ABS(AJ54*2+$I54)*базовый!AM54*базовый!$AJ$34</f>
        <v>0</v>
      </c>
      <c r="AL54" s="159">
        <v>240</v>
      </c>
    </row>
    <row r="55" spans="1:38" ht="15.75" thickBot="1">
      <c r="A55" s="123"/>
      <c r="B55" s="169"/>
      <c r="C55" s="158"/>
      <c r="D55" s="8" t="s">
        <v>7</v>
      </c>
      <c r="E55" s="9">
        <f>ABS(базовый!E55*$AK$2)</f>
        <v>235</v>
      </c>
      <c r="F55" s="1">
        <f t="shared" si="16"/>
        <v>705</v>
      </c>
      <c r="G55" s="11">
        <f>ABS(G54)</f>
        <v>15</v>
      </c>
      <c r="H55" s="14">
        <f>ABS((G55*A54/10)*2)</f>
        <v>720</v>
      </c>
      <c r="I55" s="28">
        <f>ABS(B54+C54+F55+H55)*базовый!AM55</f>
        <v>2502</v>
      </c>
      <c r="J55" s="41">
        <f t="shared" si="2"/>
        <v>180</v>
      </c>
      <c r="K55" s="34">
        <f>ABS(J55*2+I55)*базовый!AM55*базовый!$J$34</f>
        <v>2862</v>
      </c>
      <c r="L55" s="37">
        <f t="shared" si="3"/>
        <v>269</v>
      </c>
      <c r="M55" s="34">
        <f>ABS(L55*2+$I55)*базовый!AM55*базовый!$L$34</f>
        <v>3040</v>
      </c>
      <c r="N55" s="37">
        <f t="shared" si="4"/>
        <v>291</v>
      </c>
      <c r="O55" s="34">
        <f>ABS(N55*2+$I55)*базовый!AM55*базовый!$N$34</f>
        <v>3084</v>
      </c>
      <c r="P55" s="37">
        <f t="shared" si="5"/>
        <v>328</v>
      </c>
      <c r="Q55" s="34">
        <f>ABS(P55*2+$I55)*базовый!AM55*базовый!$P$34</f>
        <v>3158</v>
      </c>
      <c r="R55" s="37">
        <f t="shared" si="6"/>
        <v>278</v>
      </c>
      <c r="S55" s="34">
        <f>ABS(R55*2+$I55)*базовый!AM55*базовый!$R$34</f>
        <v>3058</v>
      </c>
      <c r="T55" s="20">
        <f t="shared" si="15"/>
        <v>295</v>
      </c>
      <c r="U55" s="34">
        <f>ABS(T55*2+$I55)*базовый!AM55*базовый!$T$34</f>
        <v>3092</v>
      </c>
      <c r="V55" s="20">
        <f t="shared" si="7"/>
        <v>255</v>
      </c>
      <c r="W55" s="34">
        <f>ABS(V55*2+$I55)*базовый!AM55*базовый!$V$34</f>
        <v>3012</v>
      </c>
      <c r="X55" s="37">
        <f t="shared" si="8"/>
        <v>263</v>
      </c>
      <c r="Y55" s="34">
        <f>ABS(X55*2+$I55)*базовый!AM55*базовый!$X$34</f>
        <v>3028</v>
      </c>
      <c r="Z55" s="37">
        <f t="shared" si="9"/>
        <v>306</v>
      </c>
      <c r="AA55" s="34">
        <f>ABS(Z55*2+$I55)*базовый!AM55*базовый!$Z$34</f>
        <v>3114</v>
      </c>
      <c r="AB55" s="37">
        <f t="shared" si="10"/>
        <v>0</v>
      </c>
      <c r="AC55" s="42">
        <f>ABS(AB55*2+$I55)*базовый!AM55*базовый!$AB$34</f>
        <v>0</v>
      </c>
      <c r="AD55" s="37">
        <f t="shared" si="11"/>
        <v>278</v>
      </c>
      <c r="AE55" s="42">
        <f>ABS(AD55*2+$I55)*базовый!AM55*базовый!$AD$34</f>
        <v>3058</v>
      </c>
      <c r="AF55" s="37">
        <f t="shared" si="12"/>
        <v>278</v>
      </c>
      <c r="AG55" s="34">
        <f>ABS(AF55*2+$I55)*базовый!AM55*базовый!$AF$34</f>
        <v>3058</v>
      </c>
      <c r="AH55" s="37">
        <f t="shared" si="13"/>
        <v>434</v>
      </c>
      <c r="AI55" s="42">
        <f>ABS(AH55*2+$I55)*базовый!AM55*базовый!$AH$34</f>
        <v>3370</v>
      </c>
      <c r="AJ55" s="37">
        <f t="shared" si="14"/>
        <v>319</v>
      </c>
      <c r="AK55" s="34">
        <f>ABS(AJ55*2+$I55)*базовый!AM55*базовый!$AJ$34</f>
        <v>3140</v>
      </c>
      <c r="AL55" s="160"/>
    </row>
    <row r="56" spans="1:38" ht="15.75" thickTop="1">
      <c r="A56" s="124">
        <v>250</v>
      </c>
      <c r="B56" s="168">
        <f>ABS(базовый!B56*$AK$2)</f>
        <v>0</v>
      </c>
      <c r="C56" s="157">
        <f>ABS(базовый!C56*$AK$2)</f>
        <v>0</v>
      </c>
      <c r="D56" s="7" t="s">
        <v>8</v>
      </c>
      <c r="E56" s="9">
        <f>ABS(базовый!E56*$AK$2)</f>
        <v>0</v>
      </c>
      <c r="F56" s="4">
        <f t="shared" si="16"/>
        <v>0</v>
      </c>
      <c r="G56" s="12">
        <f>ABS(G54)</f>
        <v>15</v>
      </c>
      <c r="H56" s="18">
        <f>ABS((G56*A56/10)*2)</f>
        <v>750</v>
      </c>
      <c r="I56" s="27">
        <f>ABS(B56+C56+F56+H56)*базовый!AM56</f>
        <v>0</v>
      </c>
      <c r="J56" s="41">
        <f t="shared" si="2"/>
        <v>180</v>
      </c>
      <c r="K56" s="33">
        <f>ABS(J56*2+I56)*базовый!AM56*базовый!$J$34</f>
        <v>0</v>
      </c>
      <c r="L56" s="37">
        <f t="shared" si="3"/>
        <v>269</v>
      </c>
      <c r="M56" s="33">
        <f>ABS(L56*2+$I56)*базовый!AM56*базовый!$L$34</f>
        <v>0</v>
      </c>
      <c r="N56" s="37">
        <f t="shared" si="4"/>
        <v>291</v>
      </c>
      <c r="O56" s="33">
        <f>ABS(N56*2+$I56)*базовый!AM56*базовый!$N$34</f>
        <v>0</v>
      </c>
      <c r="P56" s="37">
        <f t="shared" si="5"/>
        <v>328</v>
      </c>
      <c r="Q56" s="33">
        <f>ABS(P56*2+$I56)*базовый!AM56*базовый!$P$34</f>
        <v>0</v>
      </c>
      <c r="R56" s="37">
        <f t="shared" si="6"/>
        <v>278</v>
      </c>
      <c r="S56" s="33">
        <f>ABS(R56*2+$I56)*базовый!AM56*базовый!$R$34</f>
        <v>0</v>
      </c>
      <c r="T56" s="20">
        <f t="shared" si="15"/>
        <v>295</v>
      </c>
      <c r="U56" s="33">
        <f>ABS(T56*2+$I56)*базовый!AM56*базовый!$T$34</f>
        <v>0</v>
      </c>
      <c r="V56" s="20">
        <f t="shared" si="7"/>
        <v>255</v>
      </c>
      <c r="W56" s="33">
        <f>ABS(V56*2+$I56)*базовый!AM56*базовый!$V$34</f>
        <v>0</v>
      </c>
      <c r="X56" s="37">
        <f t="shared" si="8"/>
        <v>263</v>
      </c>
      <c r="Y56" s="36">
        <f>ABS(X56*2+$I56)*базовый!AM56*базовый!$X$34</f>
        <v>0</v>
      </c>
      <c r="Z56" s="37">
        <f t="shared" si="9"/>
        <v>306</v>
      </c>
      <c r="AA56" s="36">
        <f>ABS(Z56*2+$I56)*базовый!AM56*базовый!$Z$34</f>
        <v>0</v>
      </c>
      <c r="AB56" s="37">
        <f t="shared" si="10"/>
        <v>0</v>
      </c>
      <c r="AC56" s="35">
        <f>ABS(AB56*2+$I56)*базовый!AM56*базовый!$AB$34</f>
        <v>0</v>
      </c>
      <c r="AD56" s="37">
        <f t="shared" si="11"/>
        <v>278</v>
      </c>
      <c r="AE56" s="35">
        <f>ABS(AD56*2+$I56)*базовый!AM56*базовый!$AD$34</f>
        <v>0</v>
      </c>
      <c r="AF56" s="37">
        <f t="shared" si="12"/>
        <v>278</v>
      </c>
      <c r="AG56" s="36">
        <f>ABS(AF56*2+$I56)*базовый!AM56*базовый!$AF$34</f>
        <v>0</v>
      </c>
      <c r="AH56" s="37">
        <f t="shared" si="13"/>
        <v>434</v>
      </c>
      <c r="AI56" s="35">
        <f>ABS(AH56*2+$I56)*базовый!AM56*базовый!$AH$34</f>
        <v>0</v>
      </c>
      <c r="AJ56" s="37">
        <f t="shared" si="14"/>
        <v>319</v>
      </c>
      <c r="AK56" s="36">
        <f>ABS(AJ56*2+$I56)*базовый!AM56*базовый!$AJ$34</f>
        <v>0</v>
      </c>
      <c r="AL56" s="163">
        <v>250</v>
      </c>
    </row>
    <row r="57" spans="1:38" ht="15.75" thickBot="1">
      <c r="A57" s="125"/>
      <c r="B57" s="169"/>
      <c r="C57" s="158"/>
      <c r="D57" s="8" t="s">
        <v>7</v>
      </c>
      <c r="E57" s="9">
        <f>ABS(базовый!E57*$AK$2)</f>
        <v>235</v>
      </c>
      <c r="F57" s="1">
        <f t="shared" si="16"/>
        <v>705</v>
      </c>
      <c r="G57" s="11">
        <f>ABS(G56)</f>
        <v>15</v>
      </c>
      <c r="H57" s="14">
        <f>ABS((G57*A56/10)*2)</f>
        <v>750</v>
      </c>
      <c r="I57" s="28">
        <f>ABS(B56+C56+F57+H57)*базовый!AM57</f>
        <v>0</v>
      </c>
      <c r="J57" s="41">
        <f t="shared" si="2"/>
        <v>180</v>
      </c>
      <c r="K57" s="34">
        <f>ABS(J57*2+I57)*базовый!AM57*базовый!$J$34</f>
        <v>0</v>
      </c>
      <c r="L57" s="37">
        <f t="shared" si="3"/>
        <v>269</v>
      </c>
      <c r="M57" s="34">
        <f>ABS(L57*2+$I57)*базовый!AM57*базовый!$L$34</f>
        <v>0</v>
      </c>
      <c r="N57" s="37">
        <f t="shared" si="4"/>
        <v>291</v>
      </c>
      <c r="O57" s="34">
        <f>ABS(N57*2+$I57)*базовый!AM57*базовый!$N$34</f>
        <v>0</v>
      </c>
      <c r="P57" s="37">
        <f t="shared" si="5"/>
        <v>328</v>
      </c>
      <c r="Q57" s="34">
        <f>ABS(P57*2+$I57)*базовый!AM57*базовый!$P$34</f>
        <v>0</v>
      </c>
      <c r="R57" s="37">
        <f t="shared" si="6"/>
        <v>278</v>
      </c>
      <c r="S57" s="34">
        <f>ABS(R57*2+$I57)*базовый!AM57*базовый!$R$34</f>
        <v>0</v>
      </c>
      <c r="T57" s="20">
        <f t="shared" si="15"/>
        <v>295</v>
      </c>
      <c r="U57" s="34">
        <f>ABS(T57*2+$I57)*базовый!AM57*базовый!$T$34</f>
        <v>0</v>
      </c>
      <c r="V57" s="20">
        <f t="shared" si="7"/>
        <v>255</v>
      </c>
      <c r="W57" s="34">
        <f>ABS(V57*2+$I57)*базовый!AM57*базовый!$V$34</f>
        <v>0</v>
      </c>
      <c r="X57" s="37">
        <f t="shared" si="8"/>
        <v>263</v>
      </c>
      <c r="Y57" s="34">
        <f>ABS(X57*2+$I57)*базовый!AM57*базовый!$X$34</f>
        <v>0</v>
      </c>
      <c r="Z57" s="37">
        <f t="shared" si="9"/>
        <v>306</v>
      </c>
      <c r="AA57" s="42">
        <f>ABS(Z57*2+$I57)*базовый!AM57*базовый!$Z$34</f>
        <v>0</v>
      </c>
      <c r="AB57" s="37">
        <f t="shared" si="10"/>
        <v>0</v>
      </c>
      <c r="AC57" s="34">
        <f>ABS(AB57*2+$I57)*базовый!AM57*базовый!$AB$34</f>
        <v>0</v>
      </c>
      <c r="AD57" s="37">
        <f t="shared" si="11"/>
        <v>278</v>
      </c>
      <c r="AE57" s="42">
        <f>ABS(AD57*2+$I57)*базовый!AM57*базовый!$AD$34</f>
        <v>0</v>
      </c>
      <c r="AF57" s="37">
        <f t="shared" si="12"/>
        <v>278</v>
      </c>
      <c r="AG57" s="34">
        <f>ABS(AF57*2+$I57)*базовый!AM57*базовый!$AF$34</f>
        <v>0</v>
      </c>
      <c r="AH57" s="37">
        <f t="shared" si="13"/>
        <v>434</v>
      </c>
      <c r="AI57" s="42">
        <f>ABS(AH57*2+$I57)*базовый!AM57*базовый!$AH$34</f>
        <v>0</v>
      </c>
      <c r="AJ57" s="37">
        <f t="shared" si="14"/>
        <v>319</v>
      </c>
      <c r="AK57" s="34">
        <f>ABS(AJ57*2+$I57)*базовый!AM57*базовый!$AJ$34</f>
        <v>0</v>
      </c>
      <c r="AL57" s="164"/>
    </row>
    <row r="58" spans="1:38" ht="15.75" thickTop="1">
      <c r="A58" s="122">
        <v>260</v>
      </c>
      <c r="B58" s="168">
        <f>ABS(базовый!B58*$AK$2)</f>
        <v>0</v>
      </c>
      <c r="C58" s="157">
        <f>ABS(базовый!C58*$AK$2)</f>
        <v>0</v>
      </c>
      <c r="D58" s="7" t="s">
        <v>8</v>
      </c>
      <c r="E58" s="9">
        <f>ABS(базовый!E58*$AK$2)</f>
        <v>0</v>
      </c>
      <c r="F58" s="4">
        <f t="shared" si="16"/>
        <v>0</v>
      </c>
      <c r="G58" s="12">
        <f>ABS(G56)</f>
        <v>15</v>
      </c>
      <c r="H58" s="18">
        <f>ABS((G58*A58/10)*2)</f>
        <v>780</v>
      </c>
      <c r="I58" s="27">
        <f>ABS(B58+C58+F58+H58)*базовый!AM58</f>
        <v>0</v>
      </c>
      <c r="J58" s="41">
        <f t="shared" si="2"/>
        <v>180</v>
      </c>
      <c r="K58" s="33">
        <f>ABS(J58*2+I58)*базовый!AM58*базовый!$J$34</f>
        <v>0</v>
      </c>
      <c r="L58" s="37">
        <f t="shared" si="3"/>
        <v>269</v>
      </c>
      <c r="M58" s="33">
        <f>ABS(L58*2+$I58)*базовый!AM58*базовый!$L$34</f>
        <v>0</v>
      </c>
      <c r="N58" s="37">
        <f t="shared" si="4"/>
        <v>291</v>
      </c>
      <c r="O58" s="33">
        <f>ABS(N58*2+$I58)*базовый!AM58*базовый!$N$34</f>
        <v>0</v>
      </c>
      <c r="P58" s="37">
        <f t="shared" si="5"/>
        <v>328</v>
      </c>
      <c r="Q58" s="33">
        <f>ABS(P58*2+$I58)*базовый!AM58*базовый!$P$34</f>
        <v>0</v>
      </c>
      <c r="R58" s="37">
        <f t="shared" si="6"/>
        <v>278</v>
      </c>
      <c r="S58" s="33">
        <f>ABS(R58*2+$I58)*базовый!AM58*базовый!$R$34</f>
        <v>0</v>
      </c>
      <c r="T58" s="20">
        <f t="shared" si="15"/>
        <v>295</v>
      </c>
      <c r="U58" s="33">
        <f>ABS(T58*2+$I58)*базовый!AM58*базовый!$T$34</f>
        <v>0</v>
      </c>
      <c r="V58" s="20">
        <f t="shared" si="7"/>
        <v>255</v>
      </c>
      <c r="W58" s="33">
        <f>ABS(V58*2+$I58)*базовый!AM58*базовый!$V$34</f>
        <v>0</v>
      </c>
      <c r="X58" s="37">
        <f t="shared" si="8"/>
        <v>263</v>
      </c>
      <c r="Y58" s="36">
        <f>ABS(X58*2+$I58)*базовый!AM58*базовый!$X$34</f>
        <v>0</v>
      </c>
      <c r="Z58" s="37">
        <f t="shared" si="9"/>
        <v>306</v>
      </c>
      <c r="AA58" s="35">
        <f>ABS(Z58*2+$I58)*базовый!AM58*базовый!$Z$34</f>
        <v>0</v>
      </c>
      <c r="AB58" s="37">
        <f t="shared" si="10"/>
        <v>0</v>
      </c>
      <c r="AC58" s="36">
        <f>ABS(AB58*2+$I58)*базовый!AM58*базовый!$AB$34</f>
        <v>0</v>
      </c>
      <c r="AD58" s="37">
        <f t="shared" si="11"/>
        <v>278</v>
      </c>
      <c r="AE58" s="35">
        <f>ABS(AD58*2+$I58)*базовый!AM58*базовый!$AD$34</f>
        <v>0</v>
      </c>
      <c r="AF58" s="37">
        <f t="shared" si="12"/>
        <v>278</v>
      </c>
      <c r="AG58" s="36">
        <f>ABS(AF58*2+$I58)*базовый!AM58*базовый!$AF$34</f>
        <v>0</v>
      </c>
      <c r="AH58" s="37">
        <f t="shared" si="13"/>
        <v>434</v>
      </c>
      <c r="AI58" s="35">
        <f>ABS(AH58*2+$I58)*базовый!AM58*базовый!$AH$34</f>
        <v>0</v>
      </c>
      <c r="AJ58" s="37">
        <f t="shared" si="14"/>
        <v>319</v>
      </c>
      <c r="AK58" s="36">
        <f>ABS(AJ58*2+$I58)*базовый!AM58*базовый!$AJ$34</f>
        <v>0</v>
      </c>
      <c r="AL58" s="159">
        <v>260</v>
      </c>
    </row>
    <row r="59" spans="1:38" ht="15.75" thickBot="1">
      <c r="A59" s="123"/>
      <c r="B59" s="169"/>
      <c r="C59" s="158"/>
      <c r="D59" s="8" t="s">
        <v>7</v>
      </c>
      <c r="E59" s="9">
        <f>ABS(базовый!E59*$AK$2)</f>
        <v>235</v>
      </c>
      <c r="F59" s="1">
        <f t="shared" si="16"/>
        <v>705</v>
      </c>
      <c r="G59" s="11">
        <f>ABS(G58)</f>
        <v>15</v>
      </c>
      <c r="H59" s="14">
        <f>ABS((G59*A58/10)*2)</f>
        <v>780</v>
      </c>
      <c r="I59" s="28">
        <f>ABS(B58+C58+F59+H59)*базовый!AM59</f>
        <v>0</v>
      </c>
      <c r="J59" s="41">
        <f t="shared" si="2"/>
        <v>180</v>
      </c>
      <c r="K59" s="34">
        <f>ABS(J59*2+I59)*базовый!AM59*базовый!$J$34</f>
        <v>0</v>
      </c>
      <c r="L59" s="37">
        <f t="shared" si="3"/>
        <v>269</v>
      </c>
      <c r="M59" s="34">
        <f>ABS(L59*2+$I59)*базовый!AM59*базовый!$L$34</f>
        <v>0</v>
      </c>
      <c r="N59" s="37">
        <f t="shared" si="4"/>
        <v>291</v>
      </c>
      <c r="O59" s="34">
        <f>ABS(N59*2+$I59)*базовый!AM59*базовый!$N$34</f>
        <v>0</v>
      </c>
      <c r="P59" s="37">
        <f t="shared" si="5"/>
        <v>328</v>
      </c>
      <c r="Q59" s="34">
        <f>ABS(P59*2+$I59)*базовый!AM59*базовый!$P$34</f>
        <v>0</v>
      </c>
      <c r="R59" s="37">
        <f t="shared" si="6"/>
        <v>278</v>
      </c>
      <c r="S59" s="34">
        <f>ABS(R59*2+$I59)*базовый!AM59*базовый!$R$34</f>
        <v>0</v>
      </c>
      <c r="T59" s="20">
        <f t="shared" si="15"/>
        <v>295</v>
      </c>
      <c r="U59" s="34">
        <f>ABS(T59*2+$I59)*базовый!AM59*базовый!$T$34</f>
        <v>0</v>
      </c>
      <c r="V59" s="20">
        <f t="shared" si="7"/>
        <v>255</v>
      </c>
      <c r="W59" s="34">
        <f>ABS(V59*2+$I59)*базовый!AM59*базовый!$V$34</f>
        <v>0</v>
      </c>
      <c r="X59" s="37">
        <f t="shared" si="8"/>
        <v>263</v>
      </c>
      <c r="Y59" s="34">
        <f>ABS(X59*2+$I59)*базовый!AM59*базовый!$X$34</f>
        <v>0</v>
      </c>
      <c r="Z59" s="37">
        <f t="shared" si="9"/>
        <v>306</v>
      </c>
      <c r="AA59" s="42">
        <f>ABS(Z59*2+$I59)*базовый!AM59*базовый!$Z$34</f>
        <v>0</v>
      </c>
      <c r="AB59" s="37">
        <f t="shared" si="10"/>
        <v>0</v>
      </c>
      <c r="AC59" s="42">
        <f>ABS(AB59*2+$I59)*базовый!AM59*базовый!$AB$34</f>
        <v>0</v>
      </c>
      <c r="AD59" s="37">
        <f t="shared" si="11"/>
        <v>278</v>
      </c>
      <c r="AE59" s="42">
        <f>ABS(AD59*2+$I59)*базовый!AM59*базовый!$AD$34</f>
        <v>0</v>
      </c>
      <c r="AF59" s="37">
        <f t="shared" si="12"/>
        <v>278</v>
      </c>
      <c r="AG59" s="42">
        <f>ABS(AF59*2+$I59)*базовый!AM59*базовый!$AF$34</f>
        <v>0</v>
      </c>
      <c r="AH59" s="37">
        <f t="shared" si="13"/>
        <v>434</v>
      </c>
      <c r="AI59" s="42">
        <f>ABS(AH59*2+$I59)*базовый!AM59*базовый!$AH$34</f>
        <v>0</v>
      </c>
      <c r="AJ59" s="37">
        <f t="shared" si="14"/>
        <v>319</v>
      </c>
      <c r="AK59" s="34">
        <f>ABS(AJ59*2+$I59)*базовый!AM59*базовый!$AJ$34</f>
        <v>0</v>
      </c>
      <c r="AL59" s="160"/>
    </row>
    <row r="60" spans="1:38" ht="15.75" thickTop="1">
      <c r="A60" s="124">
        <v>280</v>
      </c>
      <c r="B60" s="168">
        <f>ABS(базовый!B60*$AK$2)</f>
        <v>0</v>
      </c>
      <c r="C60" s="157">
        <f>ABS(базовый!C60*$AK$2)</f>
        <v>0</v>
      </c>
      <c r="D60" s="7" t="s">
        <v>8</v>
      </c>
      <c r="E60" s="9">
        <f>ABS(базовый!E60*$AK$2)</f>
        <v>0</v>
      </c>
      <c r="F60" s="4">
        <f t="shared" si="16"/>
        <v>0</v>
      </c>
      <c r="G60" s="12">
        <f>ABS(G58)</f>
        <v>15</v>
      </c>
      <c r="H60" s="18">
        <f>ABS((G60*A60/10)*2)</f>
        <v>840</v>
      </c>
      <c r="I60" s="27">
        <f>ABS(B60+C60+F60+H60)*базовый!AM60</f>
        <v>0</v>
      </c>
      <c r="J60" s="41">
        <f t="shared" si="2"/>
        <v>180</v>
      </c>
      <c r="K60" s="33">
        <f>ABS(J60*2+I60)*базовый!AM60*базовый!$J$34</f>
        <v>0</v>
      </c>
      <c r="L60" s="37">
        <f t="shared" si="3"/>
        <v>269</v>
      </c>
      <c r="M60" s="33">
        <f>ABS(L60*2+$I60)*базовый!AM60*базовый!$L$34</f>
        <v>0</v>
      </c>
      <c r="N60" s="37">
        <f t="shared" si="4"/>
        <v>291</v>
      </c>
      <c r="O60" s="33">
        <f>ABS(N60*2+$I60)*базовый!AM60*базовый!$N$34</f>
        <v>0</v>
      </c>
      <c r="P60" s="37">
        <f t="shared" si="5"/>
        <v>328</v>
      </c>
      <c r="Q60" s="33">
        <f>ABS(P60*2+$I60)*базовый!AM60*базовый!$P$34</f>
        <v>0</v>
      </c>
      <c r="R60" s="37">
        <f t="shared" si="6"/>
        <v>278</v>
      </c>
      <c r="S60" s="33">
        <f>ABS(R60*2+$I60)*базовый!AM60*базовый!$R$34</f>
        <v>0</v>
      </c>
      <c r="T60" s="20">
        <f t="shared" si="15"/>
        <v>295</v>
      </c>
      <c r="U60" s="33">
        <f>ABS(T60*2+$I60)*базовый!AM60*базовый!$T$34</f>
        <v>0</v>
      </c>
      <c r="V60" s="20">
        <f t="shared" si="7"/>
        <v>255</v>
      </c>
      <c r="W60" s="33">
        <f>ABS(V60*2+$I60)*базовый!AM60*базовый!$V$34</f>
        <v>0</v>
      </c>
      <c r="X60" s="37">
        <f t="shared" si="8"/>
        <v>263</v>
      </c>
      <c r="Y60" s="36">
        <f>ABS(X60*2+$I60)*базовый!AM60*базовый!$X$34</f>
        <v>0</v>
      </c>
      <c r="Z60" s="37">
        <f t="shared" si="9"/>
        <v>306</v>
      </c>
      <c r="AA60" s="35">
        <f>ABS(Z60*2+$I60)*базовый!AM60*базовый!$Z$34</f>
        <v>0</v>
      </c>
      <c r="AB60" s="37">
        <f t="shared" si="10"/>
        <v>0</v>
      </c>
      <c r="AC60" s="35">
        <f>ABS(AB60*2+$I60)*базовый!AM60*базовый!$AB$34</f>
        <v>0</v>
      </c>
      <c r="AD60" s="37">
        <f t="shared" si="11"/>
        <v>278</v>
      </c>
      <c r="AE60" s="35">
        <f>ABS(AD60*2+$I60)*базовый!AM60*базовый!$AD$34</f>
        <v>0</v>
      </c>
      <c r="AF60" s="37">
        <f t="shared" si="12"/>
        <v>278</v>
      </c>
      <c r="AG60" s="35">
        <f>ABS(AF60*2+$I60)*базовый!AM60*базовый!$AF$34</f>
        <v>0</v>
      </c>
      <c r="AH60" s="37">
        <f t="shared" si="13"/>
        <v>434</v>
      </c>
      <c r="AI60" s="35">
        <f>ABS(AH60*2+$I60)*базовый!AM60*базовый!$AH$34</f>
        <v>0</v>
      </c>
      <c r="AJ60" s="37">
        <f t="shared" si="14"/>
        <v>319</v>
      </c>
      <c r="AK60" s="36">
        <f>ABS(AJ60*2+$I60)*базовый!AM60*базовый!$AJ$34</f>
        <v>0</v>
      </c>
      <c r="AL60" s="163">
        <v>280</v>
      </c>
    </row>
    <row r="61" spans="1:38" ht="15.75" thickBot="1">
      <c r="A61" s="125"/>
      <c r="B61" s="169"/>
      <c r="C61" s="158"/>
      <c r="D61" s="8" t="s">
        <v>7</v>
      </c>
      <c r="E61" s="9">
        <f>ABS(базовый!E61*$AK$2)</f>
        <v>235</v>
      </c>
      <c r="F61" s="1">
        <f t="shared" si="16"/>
        <v>705</v>
      </c>
      <c r="G61" s="11">
        <f>ABS(G60)</f>
        <v>15</v>
      </c>
      <c r="H61" s="14">
        <f>ABS((G61*A60/10)*2)</f>
        <v>840</v>
      </c>
      <c r="I61" s="28">
        <f>ABS(B60+C60+F61+H61)*базовый!AM61</f>
        <v>0</v>
      </c>
      <c r="J61" s="41">
        <f t="shared" si="2"/>
        <v>180</v>
      </c>
      <c r="K61" s="34">
        <f>ABS(J61*2+I61)*базовый!AM61*базовый!$J$34</f>
        <v>0</v>
      </c>
      <c r="L61" s="37">
        <f t="shared" si="3"/>
        <v>269</v>
      </c>
      <c r="M61" s="34">
        <f>ABS(L61*2+$I61)*базовый!AM61*базовый!$L$34</f>
        <v>0</v>
      </c>
      <c r="N61" s="37">
        <f t="shared" si="4"/>
        <v>291</v>
      </c>
      <c r="O61" s="34">
        <f>ABS(N61*2+$I61)*базовый!AM61*базовый!$N$34</f>
        <v>0</v>
      </c>
      <c r="P61" s="37">
        <f t="shared" si="5"/>
        <v>328</v>
      </c>
      <c r="Q61" s="34">
        <f>ABS(P61*2+$I61)*базовый!AM61*базовый!$P$34</f>
        <v>0</v>
      </c>
      <c r="R61" s="37">
        <f t="shared" si="6"/>
        <v>278</v>
      </c>
      <c r="S61" s="34">
        <f>ABS(R61*2+$I61)*базовый!AM61*базовый!$R$34</f>
        <v>0</v>
      </c>
      <c r="T61" s="20">
        <f t="shared" si="15"/>
        <v>295</v>
      </c>
      <c r="U61" s="34">
        <f>ABS(T61*2+$I61)*базовый!AM61*базовый!$T$34</f>
        <v>0</v>
      </c>
      <c r="V61" s="20">
        <f t="shared" si="7"/>
        <v>255</v>
      </c>
      <c r="W61" s="34">
        <f>ABS(V61*2+$I61)*базовый!AM61*базовый!$V$34</f>
        <v>0</v>
      </c>
      <c r="X61" s="37">
        <f t="shared" si="8"/>
        <v>263</v>
      </c>
      <c r="Y61" s="34">
        <f>ABS(X61*2+$I61)*базовый!AM61*базовый!$X$34</f>
        <v>0</v>
      </c>
      <c r="Z61" s="37">
        <f t="shared" si="9"/>
        <v>306</v>
      </c>
      <c r="AA61" s="42">
        <f>ABS(Z61*2+$I61)*базовый!AM61*базовый!$Z$34</f>
        <v>0</v>
      </c>
      <c r="AB61" s="37">
        <f t="shared" si="10"/>
        <v>0</v>
      </c>
      <c r="AC61" s="42">
        <f>ABS(AB61*2+$I61)*базовый!AM61*базовый!$AB$34</f>
        <v>0</v>
      </c>
      <c r="AD61" s="37">
        <f t="shared" si="11"/>
        <v>278</v>
      </c>
      <c r="AE61" s="34">
        <f>ABS(AD61*2+$I61)*базовый!AM61*базовый!$AD$34</f>
        <v>0</v>
      </c>
      <c r="AF61" s="37">
        <f t="shared" si="12"/>
        <v>278</v>
      </c>
      <c r="AG61" s="42">
        <f>ABS(AF61*2+$I61)*базовый!AM61*базовый!$AF$34</f>
        <v>0</v>
      </c>
      <c r="AH61" s="37">
        <f t="shared" si="13"/>
        <v>434</v>
      </c>
      <c r="AI61" s="34">
        <f>ABS(AH61*2+$I61)*базовый!AM61*базовый!$AH$34</f>
        <v>0</v>
      </c>
      <c r="AJ61" s="37">
        <f t="shared" si="14"/>
        <v>319</v>
      </c>
      <c r="AK61" s="34">
        <f>ABS(AJ61*2+$I61)*базовый!AM61*базовый!$AJ$34</f>
        <v>0</v>
      </c>
      <c r="AL61" s="164"/>
    </row>
    <row r="62" spans="1:38" ht="15.75" thickTop="1">
      <c r="A62" s="122">
        <v>300</v>
      </c>
      <c r="B62" s="168">
        <f>ABS(базовый!B62*$AK$2)</f>
        <v>862</v>
      </c>
      <c r="C62" s="157">
        <f>ABS(базовый!C62*$AK$2)</f>
        <v>477</v>
      </c>
      <c r="D62" s="7" t="s">
        <v>8</v>
      </c>
      <c r="E62" s="9">
        <f>ABS(базовый!E62*$AK$2)</f>
        <v>0</v>
      </c>
      <c r="F62" s="4">
        <f t="shared" si="16"/>
        <v>0</v>
      </c>
      <c r="G62" s="12">
        <f>ABS(G60)</f>
        <v>15</v>
      </c>
      <c r="H62" s="18">
        <f>ABS((G62*A62/10)*2)</f>
        <v>900</v>
      </c>
      <c r="I62" s="27">
        <f>ABS(B62+C62+F62+H62)*базовый!AM62</f>
        <v>0</v>
      </c>
      <c r="J62" s="41">
        <f t="shared" si="2"/>
        <v>180</v>
      </c>
      <c r="K62" s="33">
        <f>ABS(J62*2+I62)*базовый!AM62*базовый!$J$34</f>
        <v>0</v>
      </c>
      <c r="L62" s="37">
        <f t="shared" si="3"/>
        <v>269</v>
      </c>
      <c r="M62" s="33">
        <f>ABS(L62*2+$I62)*базовый!AM62*базовый!$L$34</f>
        <v>0</v>
      </c>
      <c r="N62" s="37">
        <f t="shared" si="4"/>
        <v>291</v>
      </c>
      <c r="O62" s="33">
        <f>ABS(N62*2+$I62)*базовый!AM62*базовый!$N$34</f>
        <v>0</v>
      </c>
      <c r="P62" s="37">
        <f t="shared" si="5"/>
        <v>328</v>
      </c>
      <c r="Q62" s="33">
        <f>ABS(P62*2+$I62)*базовый!AM62*базовый!$P$34</f>
        <v>0</v>
      </c>
      <c r="R62" s="37">
        <f t="shared" si="6"/>
        <v>278</v>
      </c>
      <c r="S62" s="33">
        <f>ABS(R62*2+$I62)*базовый!AM62*базовый!$R$34</f>
        <v>0</v>
      </c>
      <c r="T62" s="20">
        <f t="shared" si="15"/>
        <v>295</v>
      </c>
      <c r="U62" s="33">
        <f>ABS(T62*2+$I62)*базовый!AM62*базовый!$T$34</f>
        <v>0</v>
      </c>
      <c r="V62" s="20">
        <f t="shared" si="7"/>
        <v>255</v>
      </c>
      <c r="W62" s="33">
        <f>ABS(V62*2+$I62)*базовый!AM62*базовый!$V$34</f>
        <v>0</v>
      </c>
      <c r="X62" s="37">
        <f t="shared" si="8"/>
        <v>263</v>
      </c>
      <c r="Y62" s="36">
        <f>ABS(X62*2+$I62)*базовый!AM62*базовый!$X$34</f>
        <v>0</v>
      </c>
      <c r="Z62" s="37">
        <f t="shared" si="9"/>
        <v>306</v>
      </c>
      <c r="AA62" s="35">
        <f>ABS(Z62*2+$I62)*базовый!AM62*базовый!$Z$34</f>
        <v>0</v>
      </c>
      <c r="AB62" s="37">
        <f t="shared" si="10"/>
        <v>0</v>
      </c>
      <c r="AC62" s="35">
        <f>ABS(AB62*2+$I62)*базовый!AM62*базовый!$AB$34</f>
        <v>0</v>
      </c>
      <c r="AD62" s="37">
        <f t="shared" si="11"/>
        <v>278</v>
      </c>
      <c r="AE62" s="36">
        <f>ABS(AD62*2+$I62)*базовый!AM62*базовый!$AD$34</f>
        <v>0</v>
      </c>
      <c r="AF62" s="37">
        <f t="shared" si="12"/>
        <v>278</v>
      </c>
      <c r="AG62" s="35">
        <f>ABS(AF62*2+$I62)*базовый!AM62*базовый!$AF$34</f>
        <v>0</v>
      </c>
      <c r="AH62" s="37">
        <f t="shared" si="13"/>
        <v>434</v>
      </c>
      <c r="AI62" s="36">
        <f>ABS(AH62*2+$I62)*базовый!AM62*базовый!$AH$34</f>
        <v>0</v>
      </c>
      <c r="AJ62" s="37">
        <f t="shared" si="14"/>
        <v>319</v>
      </c>
      <c r="AK62" s="36">
        <f>ABS(AJ62*2+$I62)*базовый!AM62*базовый!$AJ$34</f>
        <v>0</v>
      </c>
      <c r="AL62" s="159">
        <v>300</v>
      </c>
    </row>
    <row r="63" spans="1:38" ht="15.75" thickBot="1">
      <c r="A63" s="123"/>
      <c r="B63" s="169"/>
      <c r="C63" s="158"/>
      <c r="D63" s="8" t="s">
        <v>7</v>
      </c>
      <c r="E63" s="9">
        <f>ABS(базовый!E63*$AK$2)</f>
        <v>235</v>
      </c>
      <c r="F63" s="1">
        <f t="shared" si="16"/>
        <v>705</v>
      </c>
      <c r="G63" s="11">
        <f>ABS(G62)</f>
        <v>15</v>
      </c>
      <c r="H63" s="14">
        <f>ABS((G63*A62/10)*2)</f>
        <v>900</v>
      </c>
      <c r="I63" s="28">
        <f>ABS(B62+C62+F63+H63)*базовый!AM63</f>
        <v>2944</v>
      </c>
      <c r="J63" s="41">
        <f t="shared" si="2"/>
        <v>180</v>
      </c>
      <c r="K63" s="34">
        <f>ABS(J63*2+I63)*базовый!AM63*базовый!$J$34</f>
        <v>3304</v>
      </c>
      <c r="L63" s="37">
        <f t="shared" si="3"/>
        <v>269</v>
      </c>
      <c r="M63" s="34">
        <f>ABS(L63*2+$I63)*базовый!AM63*базовый!$L$34</f>
        <v>3482</v>
      </c>
      <c r="N63" s="37">
        <f t="shared" si="4"/>
        <v>291</v>
      </c>
      <c r="O63" s="34">
        <f>ABS(N63*2+$I63)*базовый!AM63*базовый!$N$34</f>
        <v>3526</v>
      </c>
      <c r="P63" s="37">
        <f t="shared" si="5"/>
        <v>328</v>
      </c>
      <c r="Q63" s="34">
        <f>ABS(P63*2+$I63)*базовый!AM63*базовый!$P$34</f>
        <v>3600</v>
      </c>
      <c r="R63" s="37">
        <f t="shared" si="6"/>
        <v>278</v>
      </c>
      <c r="S63" s="34">
        <f>ABS(R63*2+$I63)*базовый!AM63*базовый!$R$34</f>
        <v>3500</v>
      </c>
      <c r="T63" s="20">
        <f t="shared" si="15"/>
        <v>295</v>
      </c>
      <c r="U63" s="34">
        <f>ABS(T63*2+$I63)*базовый!AM63*базовый!$T$34</f>
        <v>3534</v>
      </c>
      <c r="V63" s="20">
        <f t="shared" si="7"/>
        <v>255</v>
      </c>
      <c r="W63" s="34">
        <f>ABS(V63*2+$I63)*базовый!AM63*базовый!$V$34</f>
        <v>3454</v>
      </c>
      <c r="X63" s="37">
        <f t="shared" si="8"/>
        <v>263</v>
      </c>
      <c r="Y63" s="34">
        <f>ABS(X63*2+$I63)*базовый!AM63*базовый!$X$34</f>
        <v>3470</v>
      </c>
      <c r="Z63" s="37">
        <f t="shared" si="9"/>
        <v>306</v>
      </c>
      <c r="AA63" s="34">
        <f>ABS(Z63*2+$I63)*базовый!AM63*базовый!$Z$34</f>
        <v>3556</v>
      </c>
      <c r="AB63" s="37">
        <f t="shared" si="10"/>
        <v>0</v>
      </c>
      <c r="AC63" s="34">
        <f>ABS(AB63*2+$I63)*базовый!AM63*базовый!$AB$34</f>
        <v>0</v>
      </c>
      <c r="AD63" s="37">
        <f t="shared" si="11"/>
        <v>278</v>
      </c>
      <c r="AE63" s="34">
        <f>ABS(AD63*2+$I63)*базовый!AM63*базовый!$AD$34</f>
        <v>3500</v>
      </c>
      <c r="AF63" s="37">
        <f t="shared" si="12"/>
        <v>278</v>
      </c>
      <c r="AG63" s="42">
        <f>ABS(AF63*2+$I63)*базовый!AM63*базовый!$AF$34</f>
        <v>3500</v>
      </c>
      <c r="AH63" s="37">
        <f t="shared" si="13"/>
        <v>434</v>
      </c>
      <c r="AI63" s="42">
        <f>ABS(AH63*2+$I63)*базовый!AM63*базовый!$AH$34</f>
        <v>3812</v>
      </c>
      <c r="AJ63" s="37">
        <f t="shared" si="14"/>
        <v>319</v>
      </c>
      <c r="AK63" s="34">
        <f>ABS(AJ63*2+$I63)*базовый!AM63*базовый!$AJ$34</f>
        <v>3582</v>
      </c>
      <c r="AL63" s="160"/>
    </row>
    <row r="64" spans="1:38" ht="15.75" thickTop="1">
      <c r="A64" s="126">
        <v>320</v>
      </c>
      <c r="B64" s="170">
        <f>ABS(базовый!B64*$AK$2)</f>
        <v>955</v>
      </c>
      <c r="C64" s="91">
        <f>ABS(базовый!C64*$AK$2)</f>
        <v>551</v>
      </c>
      <c r="D64" s="7" t="s">
        <v>8</v>
      </c>
      <c r="E64" s="9">
        <f>ABS(базовый!E64*$AK$2)</f>
        <v>0</v>
      </c>
      <c r="F64" s="4">
        <f t="shared" si="16"/>
        <v>0</v>
      </c>
      <c r="G64" s="12">
        <f>ABS(G62)</f>
        <v>15</v>
      </c>
      <c r="H64" s="18">
        <f>ABS((G64*A64/10)*2)</f>
        <v>960</v>
      </c>
      <c r="I64" s="27">
        <f>ABS(B64+C64+F64+H64)*базовый!AM64</f>
        <v>0</v>
      </c>
      <c r="J64" s="41">
        <f t="shared" si="2"/>
        <v>180</v>
      </c>
      <c r="K64" s="33">
        <f>ABS(J64*2+I64)*базовый!AM64*базовый!$J$34</f>
        <v>0</v>
      </c>
      <c r="L64" s="37">
        <f t="shared" si="3"/>
        <v>269</v>
      </c>
      <c r="M64" s="33">
        <f>ABS(L64*2+$I64)*базовый!AM64*базовый!$L$34</f>
        <v>0</v>
      </c>
      <c r="N64" s="37">
        <f t="shared" si="4"/>
        <v>291</v>
      </c>
      <c r="O64" s="33">
        <f>ABS(N64*2+$I64)*базовый!AM64*базовый!$N$34</f>
        <v>0</v>
      </c>
      <c r="P64" s="37">
        <f t="shared" si="5"/>
        <v>328</v>
      </c>
      <c r="Q64" s="33">
        <f>ABS(P64*2+$I64)*базовый!AM64*базовый!$P$34</f>
        <v>0</v>
      </c>
      <c r="R64" s="37">
        <f t="shared" si="6"/>
        <v>278</v>
      </c>
      <c r="S64" s="33">
        <f>ABS(R64*2+$I64)*базовый!AM64*базовый!$R$34</f>
        <v>0</v>
      </c>
      <c r="T64" s="20">
        <f t="shared" si="15"/>
        <v>295</v>
      </c>
      <c r="U64" s="33">
        <f>ABS(T64*2+$I64)*базовый!AM64*базовый!$T$34</f>
        <v>0</v>
      </c>
      <c r="V64" s="20">
        <f t="shared" si="7"/>
        <v>255</v>
      </c>
      <c r="W64" s="33">
        <f>ABS(V64*2+$I64)*базовый!AM64*базовый!$V$34</f>
        <v>0</v>
      </c>
      <c r="X64" s="37">
        <f t="shared" si="8"/>
        <v>263</v>
      </c>
      <c r="Y64" s="36">
        <f>ABS(X64*2+$I64)*базовый!AM64*базовый!$X$34</f>
        <v>0</v>
      </c>
      <c r="Z64" s="37">
        <f t="shared" si="9"/>
        <v>306</v>
      </c>
      <c r="AA64" s="36">
        <f>ABS(Z64*2+$I64)*базовый!AM64*базовый!$Z$34</f>
        <v>0</v>
      </c>
      <c r="AB64" s="37">
        <f t="shared" si="10"/>
        <v>0</v>
      </c>
      <c r="AC64" s="36">
        <f>ABS(AB64*2+$I64)*базовый!AM64*базовый!$AB$34</f>
        <v>0</v>
      </c>
      <c r="AD64" s="37">
        <f t="shared" si="11"/>
        <v>278</v>
      </c>
      <c r="AE64" s="36">
        <f>ABS(AD64*2+$I64)*базовый!AM64*базовый!$AD$34</f>
        <v>0</v>
      </c>
      <c r="AF64" s="37">
        <f t="shared" si="12"/>
        <v>278</v>
      </c>
      <c r="AG64" s="35">
        <f>ABS(AF64*2+$I64)*базовый!AM64*базовый!$AF$34</f>
        <v>0</v>
      </c>
      <c r="AH64" s="37">
        <f t="shared" si="13"/>
        <v>434</v>
      </c>
      <c r="AI64" s="35">
        <f>ABS(AH64*2+$I64)*базовый!AM64*базовый!$AH$34</f>
        <v>0</v>
      </c>
      <c r="AJ64" s="37">
        <f t="shared" si="14"/>
        <v>319</v>
      </c>
      <c r="AK64" s="36">
        <f>ABS(AJ64*2+$I64)*базовый!AM64*базовый!$AJ$34</f>
        <v>0</v>
      </c>
      <c r="AL64" s="155">
        <v>320</v>
      </c>
    </row>
    <row r="65" spans="1:38" ht="15.75" thickBot="1">
      <c r="A65" s="129"/>
      <c r="B65" s="171"/>
      <c r="C65" s="96"/>
      <c r="D65" s="8" t="s">
        <v>7</v>
      </c>
      <c r="E65" s="9">
        <f>ABS(базовый!E65*$AK$2)</f>
        <v>235</v>
      </c>
      <c r="F65" s="1">
        <f t="shared" si="16"/>
        <v>705</v>
      </c>
      <c r="G65" s="11">
        <f>ABS(G64)</f>
        <v>15</v>
      </c>
      <c r="H65" s="14">
        <f>ABS((G65*A64/10)*2)</f>
        <v>960</v>
      </c>
      <c r="I65" s="28">
        <f>ABS(B64+C64+F65+H65)*базовый!AM65</f>
        <v>3171</v>
      </c>
      <c r="J65" s="41">
        <f t="shared" si="2"/>
        <v>180</v>
      </c>
      <c r="K65" s="34">
        <f>ABS(J65*2+I65)*базовый!AM65*базовый!$J$34</f>
        <v>3531</v>
      </c>
      <c r="L65" s="37">
        <f t="shared" si="3"/>
        <v>269</v>
      </c>
      <c r="M65" s="34">
        <f>ABS(L65*2+$I65)*базовый!AM65*базовый!$L$34</f>
        <v>3709</v>
      </c>
      <c r="N65" s="37">
        <f t="shared" si="4"/>
        <v>291</v>
      </c>
      <c r="O65" s="34">
        <f>ABS(N65*2+$I65)*базовый!AM65*базовый!$N$34</f>
        <v>3753</v>
      </c>
      <c r="P65" s="37">
        <f t="shared" si="5"/>
        <v>328</v>
      </c>
      <c r="Q65" s="34">
        <f>ABS(P65*2+$I65)*базовый!AM65*базовый!$P$34</f>
        <v>3827</v>
      </c>
      <c r="R65" s="37">
        <f t="shared" si="6"/>
        <v>278</v>
      </c>
      <c r="S65" s="34">
        <f>ABS(R65*2+$I65)*базовый!AM65*базовый!$R$34</f>
        <v>3727</v>
      </c>
      <c r="T65" s="20">
        <f t="shared" si="15"/>
        <v>295</v>
      </c>
      <c r="U65" s="34">
        <f>ABS(T65*2+$I65)*базовый!AM65*базовый!$T$34</f>
        <v>3761</v>
      </c>
      <c r="V65" s="20">
        <f t="shared" si="7"/>
        <v>255</v>
      </c>
      <c r="W65" s="34">
        <f>ABS(V65*2+$I65)*базовый!AM65*базовый!$V$34</f>
        <v>3681</v>
      </c>
      <c r="X65" s="37">
        <f t="shared" si="8"/>
        <v>263</v>
      </c>
      <c r="Y65" s="34">
        <f>ABS(X65*2+$I65)*базовый!AM65*базовый!$X$34</f>
        <v>3697</v>
      </c>
      <c r="Z65" s="37">
        <f t="shared" si="9"/>
        <v>306</v>
      </c>
      <c r="AA65" s="42">
        <f>ABS(Z65*2+$I65)*базовый!AM65*базовый!$Z$34</f>
        <v>3783</v>
      </c>
      <c r="AB65" s="37">
        <f t="shared" si="10"/>
        <v>0</v>
      </c>
      <c r="AC65" s="34">
        <f>ABS(AB65*2+$I65)*базовый!AM65*базовый!$AB$34</f>
        <v>0</v>
      </c>
      <c r="AD65" s="37">
        <f t="shared" si="11"/>
        <v>278</v>
      </c>
      <c r="AE65" s="34">
        <f>ABS(AD65*2+$I65)*базовый!AM65*базовый!$AD$34</f>
        <v>3727</v>
      </c>
      <c r="AF65" s="37">
        <f t="shared" si="12"/>
        <v>278</v>
      </c>
      <c r="AG65" s="34">
        <f>ABS(AF65*2+$I65)*базовый!AM65*базовый!$AF$34</f>
        <v>3727</v>
      </c>
      <c r="AH65" s="37">
        <f t="shared" si="13"/>
        <v>434</v>
      </c>
      <c r="AI65" s="34">
        <f>ABS(AH65*2+$I65)*базовый!AM65*базовый!$AH$34</f>
        <v>4039</v>
      </c>
      <c r="AJ65" s="37">
        <f t="shared" si="14"/>
        <v>319</v>
      </c>
      <c r="AK65" s="34">
        <f>ABS(AJ65*2+$I65)*базовый!AM65*базовый!$AJ$34</f>
        <v>3809</v>
      </c>
      <c r="AL65" s="156"/>
    </row>
    <row r="66" spans="1:38" ht="15.75" thickTop="1">
      <c r="A66" s="122">
        <v>360</v>
      </c>
      <c r="B66" s="168">
        <f>ABS(базовый!B66*$AK$2)</f>
        <v>0</v>
      </c>
      <c r="C66" s="157">
        <f>ABS(базовый!C66*$AK$2)</f>
        <v>0</v>
      </c>
      <c r="D66" s="7" t="s">
        <v>8</v>
      </c>
      <c r="E66" s="9">
        <f>ABS(базовый!E66*$AK$2)</f>
        <v>0</v>
      </c>
      <c r="F66" s="4">
        <f t="shared" si="16"/>
        <v>0</v>
      </c>
      <c r="G66" s="12">
        <f>ABS(G64)</f>
        <v>15</v>
      </c>
      <c r="H66" s="18">
        <f>ABS((G66*A66/10)*2)</f>
        <v>1080</v>
      </c>
      <c r="I66" s="27">
        <f>ABS(B66+C66+F66+H66)*базовый!AM66</f>
        <v>0</v>
      </c>
      <c r="J66" s="41">
        <f t="shared" si="2"/>
        <v>180</v>
      </c>
      <c r="K66" s="33">
        <f>ABS(J66*2+I66)*базовый!AM66*базовый!$J$34</f>
        <v>0</v>
      </c>
      <c r="L66" s="37">
        <f t="shared" si="3"/>
        <v>269</v>
      </c>
      <c r="M66" s="33">
        <f>ABS(L66*2+$I66)*базовый!AM66*базовый!$L$34</f>
        <v>0</v>
      </c>
      <c r="N66" s="37">
        <f t="shared" si="4"/>
        <v>291</v>
      </c>
      <c r="O66" s="33">
        <f>ABS(N66*2+$I66)*базовый!AM66*базовый!$N$34</f>
        <v>0</v>
      </c>
      <c r="P66" s="37">
        <f t="shared" si="5"/>
        <v>328</v>
      </c>
      <c r="Q66" s="33">
        <f>ABS(P66*2+$I66)*базовый!AM66*базовый!$P$34</f>
        <v>0</v>
      </c>
      <c r="R66" s="37">
        <f t="shared" si="6"/>
        <v>278</v>
      </c>
      <c r="S66" s="33">
        <f>ABS(R66*2+$I66)*базовый!AM66*базовый!$R$34</f>
        <v>0</v>
      </c>
      <c r="T66" s="20">
        <f t="shared" si="15"/>
        <v>295</v>
      </c>
      <c r="U66" s="33">
        <f>ABS(T66*2+$I66)*базовый!AM66*базовый!$T$34</f>
        <v>0</v>
      </c>
      <c r="V66" s="20">
        <f t="shared" si="7"/>
        <v>255</v>
      </c>
      <c r="W66" s="33">
        <f>ABS(V66*2+$I66)*базовый!AM66*базовый!$V$34</f>
        <v>0</v>
      </c>
      <c r="X66" s="37">
        <f t="shared" si="8"/>
        <v>263</v>
      </c>
      <c r="Y66" s="36">
        <f>ABS(X66*2+$I66)*базовый!AM66*базовый!$X$34</f>
        <v>0</v>
      </c>
      <c r="Z66" s="37">
        <f t="shared" si="9"/>
        <v>306</v>
      </c>
      <c r="AA66" s="35">
        <f>ABS(Z66*2+$I66)*базовый!AM66*базовый!$Z$34</f>
        <v>0</v>
      </c>
      <c r="AB66" s="37">
        <f t="shared" si="10"/>
        <v>0</v>
      </c>
      <c r="AC66" s="36">
        <f>ABS(AB66*2+$I66)*базовый!AM66*базовый!$AB$34</f>
        <v>0</v>
      </c>
      <c r="AD66" s="37">
        <f t="shared" si="11"/>
        <v>278</v>
      </c>
      <c r="AE66" s="36">
        <f>ABS(AD66*2+$I66)*базовый!AM66*базовый!$AD$34</f>
        <v>0</v>
      </c>
      <c r="AF66" s="37">
        <f t="shared" si="12"/>
        <v>278</v>
      </c>
      <c r="AG66" s="36">
        <f>ABS(AF66*2+$I66)*базовый!AM66*базовый!$AF$34</f>
        <v>0</v>
      </c>
      <c r="AH66" s="37">
        <f t="shared" si="13"/>
        <v>434</v>
      </c>
      <c r="AI66" s="36">
        <f>ABS(AH66*2+$I66)*базовый!AM66*базовый!$AH$34</f>
        <v>0</v>
      </c>
      <c r="AJ66" s="37">
        <f t="shared" si="14"/>
        <v>319</v>
      </c>
      <c r="AK66" s="36">
        <f>ABS(AJ66*2+$I66)*базовый!AM66*базовый!$AJ$34</f>
        <v>0</v>
      </c>
      <c r="AL66" s="159">
        <v>360</v>
      </c>
    </row>
    <row r="67" spans="1:38" ht="15.75" thickBot="1">
      <c r="A67" s="123"/>
      <c r="B67" s="169"/>
      <c r="C67" s="158"/>
      <c r="D67" s="8" t="s">
        <v>7</v>
      </c>
      <c r="E67" s="9">
        <f>ABS(базовый!E67*$AK$2)</f>
        <v>235</v>
      </c>
      <c r="F67" s="1">
        <f t="shared" si="16"/>
        <v>705</v>
      </c>
      <c r="G67" s="11">
        <f>ABS(G66)</f>
        <v>15</v>
      </c>
      <c r="H67" s="14">
        <f>ABS((G67*A66/10)*2)</f>
        <v>1080</v>
      </c>
      <c r="I67" s="28">
        <f>ABS(B66+C66+F67+H67)*базовый!AM67</f>
        <v>0</v>
      </c>
      <c r="J67" s="41">
        <f t="shared" si="2"/>
        <v>180</v>
      </c>
      <c r="K67" s="34">
        <f>ABS(J67*2+I67)*базовый!AM67*базовый!$J$34</f>
        <v>0</v>
      </c>
      <c r="L67" s="37">
        <f t="shared" si="3"/>
        <v>269</v>
      </c>
      <c r="M67" s="34">
        <f>ABS(L67*2+$I67)*базовый!AM67*базовый!$L$34</f>
        <v>0</v>
      </c>
      <c r="N67" s="37">
        <f t="shared" si="4"/>
        <v>291</v>
      </c>
      <c r="O67" s="34">
        <f>ABS(N67*2+$I67)*базовый!AM67*базовый!$N$34</f>
        <v>0</v>
      </c>
      <c r="P67" s="37">
        <f t="shared" si="5"/>
        <v>328</v>
      </c>
      <c r="Q67" s="34">
        <f>ABS(P67*2+$I67)*базовый!AM67*базовый!$P$34</f>
        <v>0</v>
      </c>
      <c r="R67" s="37">
        <f t="shared" si="6"/>
        <v>278</v>
      </c>
      <c r="S67" s="34">
        <f>ABS(R67*2+$I67)*базовый!AM67*базовый!$R$34</f>
        <v>0</v>
      </c>
      <c r="T67" s="20">
        <f t="shared" si="15"/>
        <v>295</v>
      </c>
      <c r="U67" s="34">
        <f>ABS(T67*2+$I67)*базовый!AM67*базовый!$T$34</f>
        <v>0</v>
      </c>
      <c r="V67" s="20">
        <f t="shared" si="7"/>
        <v>255</v>
      </c>
      <c r="W67" s="34">
        <f>ABS(V67*2+$I67)*базовый!AM67*базовый!$V$34</f>
        <v>0</v>
      </c>
      <c r="X67" s="37">
        <f t="shared" si="8"/>
        <v>263</v>
      </c>
      <c r="Y67" s="34">
        <f>ABS(X67*2+$I67)*базовый!AM67*базовый!$X$34</f>
        <v>0</v>
      </c>
      <c r="Z67" s="37">
        <f t="shared" si="9"/>
        <v>306</v>
      </c>
      <c r="AA67" s="34">
        <f>ABS(Z67*2+$I67)*базовый!AM67*базовый!$Z$34</f>
        <v>0</v>
      </c>
      <c r="AB67" s="37">
        <f t="shared" si="10"/>
        <v>0</v>
      </c>
      <c r="AC67" s="42">
        <f>ABS(AB67*2+$I67)*базовый!AM67*базовый!$AB$34</f>
        <v>0</v>
      </c>
      <c r="AD67" s="37">
        <f t="shared" si="11"/>
        <v>278</v>
      </c>
      <c r="AE67" s="42">
        <f>ABS(AD67*2+$I67)*базовый!AM67*базовый!$AD$34</f>
        <v>0</v>
      </c>
      <c r="AF67" s="37">
        <f t="shared" si="12"/>
        <v>278</v>
      </c>
      <c r="AG67" s="34">
        <f>ABS(AF67*2+$I67)*базовый!AM67*базовый!$AF$34</f>
        <v>0</v>
      </c>
      <c r="AH67" s="37">
        <f t="shared" si="13"/>
        <v>434</v>
      </c>
      <c r="AI67" s="34">
        <f>ABS(AH67*2+$I67)*базовый!AM67*базовый!$AH$34</f>
        <v>0</v>
      </c>
      <c r="AJ67" s="37">
        <f t="shared" si="14"/>
        <v>319</v>
      </c>
      <c r="AK67" s="34">
        <f>ABS(AJ67*2+$I67)*базовый!AM67*базовый!$AJ$34</f>
        <v>0</v>
      </c>
      <c r="AL67" s="160"/>
    </row>
    <row r="68" spans="1:38" ht="15.75" thickTop="1">
      <c r="A68" s="126">
        <v>400</v>
      </c>
      <c r="B68" s="170">
        <f>ABS(базовый!B68*$AK$2)</f>
        <v>1185</v>
      </c>
      <c r="C68" s="91">
        <f>ABS(базовый!C68*$AK$2)</f>
        <v>679</v>
      </c>
      <c r="D68" s="7" t="s">
        <v>8</v>
      </c>
      <c r="E68" s="9">
        <f>ABS(базовый!E68*$AK$2)</f>
        <v>0</v>
      </c>
      <c r="F68" s="4">
        <f t="shared" si="16"/>
        <v>0</v>
      </c>
      <c r="G68" s="12">
        <f>ABS(G66)</f>
        <v>15</v>
      </c>
      <c r="H68" s="18">
        <f>ABS((G68*A68/10)*2)</f>
        <v>1200</v>
      </c>
      <c r="I68" s="27">
        <f>ABS(B68+C68+F68+H68)*базовый!AM68</f>
        <v>0</v>
      </c>
      <c r="J68" s="41">
        <f t="shared" si="2"/>
        <v>180</v>
      </c>
      <c r="K68" s="33">
        <f>ABS(J68*2+I68)*базовый!AM68*базовый!$J$34</f>
        <v>0</v>
      </c>
      <c r="L68" s="37">
        <f t="shared" si="3"/>
        <v>269</v>
      </c>
      <c r="M68" s="33">
        <f>ABS(L68*2+$I68)*базовый!AM68*базовый!$L$34</f>
        <v>0</v>
      </c>
      <c r="N68" s="37">
        <f t="shared" si="4"/>
        <v>291</v>
      </c>
      <c r="O68" s="33">
        <f>ABS(N68*2+$I68)*базовый!AM68*базовый!$N$34</f>
        <v>0</v>
      </c>
      <c r="P68" s="37">
        <f t="shared" si="5"/>
        <v>328</v>
      </c>
      <c r="Q68" s="33">
        <f>ABS(P68*2+$I68)*базовый!AM68*базовый!$P$34</f>
        <v>0</v>
      </c>
      <c r="R68" s="37">
        <f t="shared" si="6"/>
        <v>278</v>
      </c>
      <c r="S68" s="33">
        <f>ABS(R68*2+$I68)*базовый!AM68*базовый!$R$34</f>
        <v>0</v>
      </c>
      <c r="T68" s="20">
        <f t="shared" si="15"/>
        <v>295</v>
      </c>
      <c r="U68" s="33">
        <f>ABS(T68*2+$I68)*базовый!AM68*базовый!$T$34</f>
        <v>0</v>
      </c>
      <c r="V68" s="20">
        <f t="shared" si="7"/>
        <v>255</v>
      </c>
      <c r="W68" s="33">
        <f>ABS(V68*2+$I68)*базовый!AM68*базовый!$V$34</f>
        <v>0</v>
      </c>
      <c r="X68" s="37">
        <f t="shared" si="8"/>
        <v>263</v>
      </c>
      <c r="Y68" s="36">
        <f>ABS(X68*2+$I68)*базовый!AM68*базовый!$X$34</f>
        <v>0</v>
      </c>
      <c r="Z68" s="37">
        <f t="shared" si="9"/>
        <v>306</v>
      </c>
      <c r="AA68" s="36">
        <f>ABS(Z68*2+$I68)*базовый!AM68*базовый!$Z$34</f>
        <v>0</v>
      </c>
      <c r="AB68" s="37">
        <f t="shared" si="10"/>
        <v>0</v>
      </c>
      <c r="AC68" s="35">
        <f>ABS(AB68*2+$I68)*базовый!AM68*базовый!$AB$34</f>
        <v>0</v>
      </c>
      <c r="AD68" s="37">
        <f t="shared" si="11"/>
        <v>278</v>
      </c>
      <c r="AE68" s="35">
        <f>ABS(AD68*2+$I68)*базовый!AM68*базовый!$AD$34</f>
        <v>0</v>
      </c>
      <c r="AF68" s="37">
        <f t="shared" si="12"/>
        <v>278</v>
      </c>
      <c r="AG68" s="36">
        <f>ABS(AF68*2+$I68)*базовый!AM68*базовый!$AF$34</f>
        <v>0</v>
      </c>
      <c r="AH68" s="37">
        <f t="shared" si="13"/>
        <v>434</v>
      </c>
      <c r="AI68" s="36">
        <f>ABS(AH68*2+$I68)*базовый!AM68*базовый!$AH$34</f>
        <v>0</v>
      </c>
      <c r="AJ68" s="37">
        <f t="shared" si="14"/>
        <v>319</v>
      </c>
      <c r="AK68" s="36">
        <f>ABS(AJ68*2+$I68)*базовый!AM68*базовый!$AJ$34</f>
        <v>0</v>
      </c>
      <c r="AL68" s="161">
        <v>400</v>
      </c>
    </row>
    <row r="69" spans="1:38" ht="15.75" thickBot="1">
      <c r="A69" s="127"/>
      <c r="B69" s="171"/>
      <c r="C69" s="96"/>
      <c r="D69" s="5" t="s">
        <v>7</v>
      </c>
      <c r="E69" s="9">
        <f>ABS(базовый!E69*$AK$2)</f>
        <v>235</v>
      </c>
      <c r="F69" s="1">
        <f>ABS(E69*2)</f>
        <v>470</v>
      </c>
      <c r="G69" s="11">
        <f>ABS(G68)</f>
        <v>15</v>
      </c>
      <c r="H69" s="14">
        <f>ABS((G69*A68/10)*2)</f>
        <v>1200</v>
      </c>
      <c r="I69" s="28">
        <f>ABS(B68+C68+F69+H69)*базовый!AM69</f>
        <v>3534</v>
      </c>
      <c r="J69" s="41">
        <f t="shared" si="2"/>
        <v>180</v>
      </c>
      <c r="K69" s="34">
        <f>ABS(J69*2+I69)*базовый!AM69*базовый!$J$34</f>
        <v>3894</v>
      </c>
      <c r="L69" s="37">
        <f t="shared" si="3"/>
        <v>269</v>
      </c>
      <c r="M69" s="34">
        <f>ABS(L69*2+$I69)*базовый!AM69*базовый!$L$34</f>
        <v>4072</v>
      </c>
      <c r="N69" s="37">
        <f t="shared" si="4"/>
        <v>291</v>
      </c>
      <c r="O69" s="34">
        <f>ABS(N69*2+$I69)*базовый!AM69*базовый!$N$34</f>
        <v>4116</v>
      </c>
      <c r="P69" s="37">
        <f t="shared" si="5"/>
        <v>328</v>
      </c>
      <c r="Q69" s="34">
        <f>ABS(P69*2+$I69)*базовый!AM69*базовый!$P$34</f>
        <v>4190</v>
      </c>
      <c r="R69" s="37">
        <f t="shared" si="6"/>
        <v>278</v>
      </c>
      <c r="S69" s="34">
        <f>ABS(R69*2+$I69)*базовый!AM69*базовый!$R$34</f>
        <v>4090</v>
      </c>
      <c r="T69" s="20">
        <f t="shared" si="15"/>
        <v>295</v>
      </c>
      <c r="U69" s="34">
        <f>ABS(T69*2+$I69)*базовый!AM69*базовый!$T$34</f>
        <v>4124</v>
      </c>
      <c r="V69" s="21">
        <f t="shared" si="7"/>
        <v>255</v>
      </c>
      <c r="W69" s="34">
        <f>ABS(V69*2+$I69)*базовый!AM69*базовый!$V$34</f>
        <v>4044</v>
      </c>
      <c r="X69" s="37">
        <f t="shared" si="8"/>
        <v>263</v>
      </c>
      <c r="Y69" s="34">
        <f>ABS(X69*2+$I69)*базовый!AM69*базовый!$X$34</f>
        <v>4060</v>
      </c>
      <c r="Z69" s="37">
        <f t="shared" si="9"/>
        <v>306</v>
      </c>
      <c r="AA69" s="42">
        <f>ABS(Z69*2+$I69)*базовый!AM69*базовый!$Z$34</f>
        <v>4146</v>
      </c>
      <c r="AB69" s="37">
        <f t="shared" si="10"/>
        <v>0</v>
      </c>
      <c r="AC69" s="42">
        <f>ABS(AB69*2+$I69)*базовый!AM69*базовый!$AB$34</f>
        <v>0</v>
      </c>
      <c r="AD69" s="37">
        <f t="shared" si="11"/>
        <v>278</v>
      </c>
      <c r="AE69" s="34">
        <f>ABS(AD69*2+$I69)*базовый!AM69*базовый!$AD$34</f>
        <v>4090</v>
      </c>
      <c r="AF69" s="37">
        <f t="shared" si="12"/>
        <v>278</v>
      </c>
      <c r="AG69" s="42">
        <f>ABS(AF69*2+$I69)*базовый!AM69*базовый!$AF$34</f>
        <v>4090</v>
      </c>
      <c r="AH69" s="37">
        <f t="shared" si="13"/>
        <v>434</v>
      </c>
      <c r="AI69" s="42">
        <f>ABS(AH69*2+$I69)*базовый!AM69*базовый!$AH$34</f>
        <v>4402</v>
      </c>
      <c r="AJ69" s="37">
        <f t="shared" si="14"/>
        <v>319</v>
      </c>
      <c r="AK69" s="34">
        <f>ABS(AJ69*2+$I69)*базовый!AM69*базовый!$AJ$34</f>
        <v>4172</v>
      </c>
      <c r="AL69" s="162"/>
    </row>
    <row r="70" spans="1:37" ht="15.75" thickTop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1"/>
      <c r="Z70" s="29"/>
      <c r="AA70" s="31"/>
      <c r="AB70" s="29"/>
      <c r="AC70" s="31"/>
      <c r="AD70" s="29"/>
      <c r="AE70" s="29"/>
      <c r="AF70" s="29"/>
      <c r="AG70" s="31"/>
      <c r="AH70" s="29"/>
      <c r="AI70" s="31"/>
      <c r="AJ70" s="29"/>
      <c r="AK70" s="29"/>
    </row>
  </sheetData>
  <sheetProtection password="D841" sheet="1" objects="1" scenarios="1"/>
  <mergeCells count="167">
    <mergeCell ref="A1:B1"/>
    <mergeCell ref="C1:E1"/>
    <mergeCell ref="F1:G1"/>
    <mergeCell ref="H1:H3"/>
    <mergeCell ref="I1:AJ1"/>
    <mergeCell ref="A2:B2"/>
    <mergeCell ref="C2:D3"/>
    <mergeCell ref="E2:E3"/>
    <mergeCell ref="F2:F3"/>
    <mergeCell ref="G2:G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6:A7"/>
    <mergeCell ref="B6:B7"/>
    <mergeCell ref="AK6:AK7"/>
    <mergeCell ref="A8:A9"/>
    <mergeCell ref="B8:B9"/>
    <mergeCell ref="AK8:AK9"/>
    <mergeCell ref="AG2:AG3"/>
    <mergeCell ref="AH2:AH3"/>
    <mergeCell ref="AI2:AI3"/>
    <mergeCell ref="AJ2:AJ3"/>
    <mergeCell ref="A4:A5"/>
    <mergeCell ref="B4:B5"/>
    <mergeCell ref="AK4:AK5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A14:A15"/>
    <mergeCell ref="B14:B15"/>
    <mergeCell ref="AK14:AK15"/>
    <mergeCell ref="A16:A17"/>
    <mergeCell ref="B16:B17"/>
    <mergeCell ref="AK16:AK17"/>
    <mergeCell ref="A10:A11"/>
    <mergeCell ref="B10:B11"/>
    <mergeCell ref="AK10:AK11"/>
    <mergeCell ref="A12:A13"/>
    <mergeCell ref="B12:B13"/>
    <mergeCell ref="AK12:AK13"/>
    <mergeCell ref="A22:A23"/>
    <mergeCell ref="B22:B23"/>
    <mergeCell ref="AK22:AK23"/>
    <mergeCell ref="A24:A25"/>
    <mergeCell ref="B24:B25"/>
    <mergeCell ref="AK24:AK25"/>
    <mergeCell ref="A18:A19"/>
    <mergeCell ref="B18:B19"/>
    <mergeCell ref="AK18:AK19"/>
    <mergeCell ref="A20:A21"/>
    <mergeCell ref="B20:B21"/>
    <mergeCell ref="AK20:AK21"/>
    <mergeCell ref="A30:A31"/>
    <mergeCell ref="B30:B31"/>
    <mergeCell ref="AK30:AK31"/>
    <mergeCell ref="A32:A33"/>
    <mergeCell ref="B32:B33"/>
    <mergeCell ref="AK32:AK33"/>
    <mergeCell ref="A26:A27"/>
    <mergeCell ref="B26:B27"/>
    <mergeCell ref="AK26:AK27"/>
    <mergeCell ref="A28:A29"/>
    <mergeCell ref="B28:B29"/>
    <mergeCell ref="AK28:AK29"/>
    <mergeCell ref="S38:S39"/>
    <mergeCell ref="U38:U39"/>
    <mergeCell ref="A37:C37"/>
    <mergeCell ref="D37:F37"/>
    <mergeCell ref="G37:H37"/>
    <mergeCell ref="I37:I39"/>
    <mergeCell ref="J37:AK37"/>
    <mergeCell ref="B38:C38"/>
    <mergeCell ref="D38:E39"/>
    <mergeCell ref="F38:F39"/>
    <mergeCell ref="G38:G39"/>
    <mergeCell ref="H38:H39"/>
    <mergeCell ref="A42:A43"/>
    <mergeCell ref="B42:B43"/>
    <mergeCell ref="C42:C43"/>
    <mergeCell ref="AL42:AL43"/>
    <mergeCell ref="A44:A45"/>
    <mergeCell ref="B44:B45"/>
    <mergeCell ref="C44:C45"/>
    <mergeCell ref="AL44:AL45"/>
    <mergeCell ref="AI38:AI39"/>
    <mergeCell ref="AK38:AK39"/>
    <mergeCell ref="A40:A41"/>
    <mergeCell ref="B40:B41"/>
    <mergeCell ref="C40:C41"/>
    <mergeCell ref="AL40:AL41"/>
    <mergeCell ref="W38:W39"/>
    <mergeCell ref="Y38:Y39"/>
    <mergeCell ref="AA38:AA39"/>
    <mergeCell ref="AC38:AC39"/>
    <mergeCell ref="AE38:AE39"/>
    <mergeCell ref="AG38:AG39"/>
    <mergeCell ref="K38:K39"/>
    <mergeCell ref="M38:M39"/>
    <mergeCell ref="O38:O39"/>
    <mergeCell ref="Q38:Q39"/>
    <mergeCell ref="A50:A51"/>
    <mergeCell ref="B50:B51"/>
    <mergeCell ref="C50:C51"/>
    <mergeCell ref="AL50:AL51"/>
    <mergeCell ref="A52:A53"/>
    <mergeCell ref="B52:B53"/>
    <mergeCell ref="C52:C53"/>
    <mergeCell ref="AL52:AL53"/>
    <mergeCell ref="A46:A47"/>
    <mergeCell ref="B46:B47"/>
    <mergeCell ref="C46:C47"/>
    <mergeCell ref="AL46:AL47"/>
    <mergeCell ref="A48:A49"/>
    <mergeCell ref="B48:B49"/>
    <mergeCell ref="C48:C49"/>
    <mergeCell ref="AL48:AL49"/>
    <mergeCell ref="A58:A59"/>
    <mergeCell ref="B58:B59"/>
    <mergeCell ref="C58:C59"/>
    <mergeCell ref="AL58:AL59"/>
    <mergeCell ref="A60:A61"/>
    <mergeCell ref="B60:B61"/>
    <mergeCell ref="C60:C61"/>
    <mergeCell ref="AL60:AL61"/>
    <mergeCell ref="A54:A55"/>
    <mergeCell ref="B54:B55"/>
    <mergeCell ref="C54:C55"/>
    <mergeCell ref="AL54:AL55"/>
    <mergeCell ref="A56:A57"/>
    <mergeCell ref="B56:B57"/>
    <mergeCell ref="C56:C57"/>
    <mergeCell ref="AL56:AL57"/>
    <mergeCell ref="A66:A67"/>
    <mergeCell ref="B66:B67"/>
    <mergeCell ref="C66:C67"/>
    <mergeCell ref="AL66:AL67"/>
    <mergeCell ref="A68:A69"/>
    <mergeCell ref="B68:B69"/>
    <mergeCell ref="C68:C69"/>
    <mergeCell ref="AL68:AL69"/>
    <mergeCell ref="A62:A63"/>
    <mergeCell ref="B62:B63"/>
    <mergeCell ref="C62:C63"/>
    <mergeCell ref="AL62:AL63"/>
    <mergeCell ref="A64:A65"/>
    <mergeCell ref="B64:B65"/>
    <mergeCell ref="C64:C65"/>
    <mergeCell ref="AL64:AL65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</dc:creator>
  <cp:keywords/>
  <dc:description/>
  <cp:lastModifiedBy>Димон</cp:lastModifiedBy>
  <dcterms:created xsi:type="dcterms:W3CDTF">2012-06-04T13:44:55Z</dcterms:created>
  <dcterms:modified xsi:type="dcterms:W3CDTF">2012-08-02T09:03:29Z</dcterms:modified>
  <cp:category/>
  <cp:version/>
  <cp:contentType/>
  <cp:contentStatus/>
</cp:coreProperties>
</file>